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orenzorinaldi/Documents/GitHub/MARIO/mario/test/supporting_files/add_sectors/"/>
    </mc:Choice>
  </mc:AlternateContent>
  <xr:revisionPtr revIDLastSave="0" documentId="13_ncr:1_{87CA7829-A24A-4748-928D-2B73A35C3FFD}" xr6:coauthVersionLast="47" xr6:coauthVersionMax="47" xr10:uidLastSave="{00000000-0000-0000-0000-000000000000}"/>
  <bookViews>
    <workbookView xWindow="0" yWindow="600" windowWidth="51200" windowHeight="28200" activeTab="6" xr2:uid="{A60AD164-D7AE-4C5F-8AD3-4BD33F42E611}"/>
  </bookViews>
  <sheets>
    <sheet name="flows" sheetId="2" r:id="rId1"/>
    <sheet name="units" sheetId="3" r:id="rId2"/>
    <sheet name="disag" sheetId="5" r:id="rId3"/>
    <sheet name="disag_result" sheetId="7" r:id="rId4"/>
    <sheet name="disag_result_&gt;=" sheetId="8" r:id="rId5"/>
    <sheet name="disag_result_varV" sheetId="10" r:id="rId6"/>
    <sheet name="Sheet1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0" l="1" a="1"/>
  <c r="D24" i="10" s="1"/>
  <c r="D60" i="10" a="1"/>
  <c r="D60" i="10" s="1"/>
  <c r="D41" i="10" a="1"/>
  <c r="D41" i="10" s="1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W18" i="10"/>
  <c r="W17" i="10"/>
  <c r="AA16" i="10"/>
  <c r="Z16" i="10"/>
  <c r="W16" i="10"/>
  <c r="W15" i="10"/>
  <c r="W14" i="10"/>
  <c r="W13" i="10"/>
  <c r="W12" i="10"/>
  <c r="AA11" i="10"/>
  <c r="Z11" i="10"/>
  <c r="W11" i="10"/>
  <c r="W10" i="10"/>
  <c r="W9" i="10"/>
  <c r="W8" i="10"/>
  <c r="W7" i="10"/>
  <c r="AA6" i="10"/>
  <c r="Z6" i="10"/>
  <c r="W6" i="10"/>
  <c r="W5" i="10"/>
  <c r="W4" i="10"/>
  <c r="D24" i="8" a="1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W18" i="8"/>
  <c r="W17" i="8"/>
  <c r="AA16" i="8"/>
  <c r="Z16" i="8"/>
  <c r="W16" i="8"/>
  <c r="W15" i="8"/>
  <c r="W14" i="8"/>
  <c r="W13" i="8"/>
  <c r="W12" i="8"/>
  <c r="AA11" i="8"/>
  <c r="Z11" i="8"/>
  <c r="W11" i="8"/>
  <c r="W10" i="8"/>
  <c r="W9" i="8"/>
  <c r="W8" i="8"/>
  <c r="W7" i="8"/>
  <c r="AA6" i="8"/>
  <c r="Z6" i="8"/>
  <c r="W6" i="8"/>
  <c r="W5" i="8"/>
  <c r="W4" i="8"/>
  <c r="D41" i="7" a="1"/>
  <c r="D41" i="7" s="1"/>
  <c r="D24" i="7" a="1"/>
  <c r="D24" i="7" s="1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W18" i="7"/>
  <c r="W17" i="7"/>
  <c r="AA16" i="7"/>
  <c r="Z16" i="7"/>
  <c r="W16" i="7"/>
  <c r="W15" i="7"/>
  <c r="W14" i="7"/>
  <c r="W13" i="7"/>
  <c r="W12" i="7"/>
  <c r="AA11" i="7"/>
  <c r="Z11" i="7"/>
  <c r="W11" i="7"/>
  <c r="W10" i="7"/>
  <c r="W9" i="7"/>
  <c r="W8" i="7"/>
  <c r="W7" i="7"/>
  <c r="AA6" i="7"/>
  <c r="Z6" i="7"/>
  <c r="W6" i="7"/>
  <c r="W5" i="7"/>
  <c r="W4" i="7"/>
  <c r="AA16" i="5"/>
  <c r="Z16" i="5"/>
  <c r="Z11" i="5"/>
  <c r="AA11" i="5"/>
  <c r="AA6" i="5"/>
  <c r="Z6" i="5"/>
  <c r="F24" i="5" a="1"/>
  <c r="F24" i="5" s="1"/>
  <c r="P24" i="5" a="1"/>
  <c r="P24" i="5" s="1"/>
  <c r="K24" i="5" a="1"/>
  <c r="K24" i="5" s="1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W18" i="5"/>
  <c r="W17" i="5"/>
  <c r="W16" i="5"/>
  <c r="W15" i="5"/>
  <c r="W14" i="5"/>
  <c r="W13" i="5"/>
  <c r="W12" i="5"/>
  <c r="W11" i="5"/>
  <c r="W10" i="5"/>
  <c r="W9" i="5"/>
  <c r="W8" i="5"/>
  <c r="W7" i="5"/>
  <c r="W6" i="5"/>
  <c r="W5" i="5"/>
  <c r="W4" i="5"/>
  <c r="X4" i="5" s="1" a="1"/>
  <c r="X4" i="5" s="1"/>
  <c r="D43" i="10" l="1" a="1"/>
  <c r="D43" i="10" s="1"/>
  <c r="X4" i="10" a="1"/>
  <c r="X4" i="10" s="1"/>
  <c r="X4" i="8" a="1"/>
  <c r="X4" i="8" s="1"/>
  <c r="D24" i="8"/>
  <c r="D41" i="8" s="1" a="1"/>
  <c r="D41" i="8" s="1"/>
  <c r="X4" i="7" a="1"/>
  <c r="X4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<sst xmlns="http://schemas.openxmlformats.org/spreadsheetml/2006/main" count="674" uniqueCount="24">
  <si>
    <t>Sector</t>
  </si>
  <si>
    <t>VA</t>
  </si>
  <si>
    <t>Factor of production</t>
  </si>
  <si>
    <t>Consumption category</t>
  </si>
  <si>
    <t>CC</t>
  </si>
  <si>
    <t>EUR</t>
  </si>
  <si>
    <t>Satellite account</t>
  </si>
  <si>
    <t>None</t>
  </si>
  <si>
    <t>ton</t>
  </si>
  <si>
    <t>r1</t>
  </si>
  <si>
    <t>r2</t>
  </si>
  <si>
    <t>s1</t>
  </si>
  <si>
    <t>s2</t>
  </si>
  <si>
    <t>unit</t>
  </si>
  <si>
    <t>r3</t>
  </si>
  <si>
    <t>s2a</t>
  </si>
  <si>
    <t>s2b</t>
  </si>
  <si>
    <t>s3</t>
  </si>
  <si>
    <t>s4</t>
  </si>
  <si>
    <t>Region</t>
  </si>
  <si>
    <t>Level</t>
  </si>
  <si>
    <t>Item</t>
  </si>
  <si>
    <t>V</t>
  </si>
  <si>
    <t>V%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</si>
</sst>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F8EFC"/>
        <bgColor indexed="64"/>
      </patternFill>
    </fill>
    <fill>
      <patternFill patternType="solid">
        <fgColor rgb="FFBF9FC2"/>
        <bgColor indexed="64"/>
      </patternFill>
    </fill>
    <fill>
      <patternFill patternType="solid">
        <fgColor rgb="FF67BA6F"/>
        <bgColor indexed="64"/>
      </patternFill>
    </fill>
    <fill>
      <patternFill patternType="solid">
        <fgColor rgb="FFA4D6A9"/>
        <bgColor indexed="64"/>
      </patternFill>
    </fill>
    <fill>
      <patternFill patternType="solid">
        <fgColor rgb="FFD9C5DA"/>
        <bgColor indexed="64"/>
      </patternFill>
    </fill>
    <fill>
      <patternFill patternType="solid">
        <fgColor rgb="FFF8D35E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" fontId="0" fillId="0" borderId="0" xfId="0" applyNumberFormat="1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5" xfId="0" applyBorder="1"/>
    <xf numFmtId="0" fontId="0" fillId="0" borderId="8" xfId="0" applyBorder="1"/>
    <xf numFmtId="0" fontId="1" fillId="0" borderId="0" xfId="0" applyFont="1"/>
    <xf numFmtId="0" fontId="0" fillId="0" borderId="3" xfId="0" applyBorder="1"/>
    <xf numFmtId="0" fontId="1" fillId="0" borderId="0" xfId="0" applyFont="1" applyAlignment="1">
      <alignment vertical="center" wrapText="1"/>
    </xf>
    <xf numFmtId="1" fontId="0" fillId="0" borderId="12" xfId="0" applyNumberFormat="1" applyBorder="1"/>
    <xf numFmtId="1" fontId="0" fillId="0" borderId="13" xfId="0" applyNumberFormat="1" applyBorder="1"/>
    <xf numFmtId="0" fontId="0" fillId="0" borderId="13" xfId="0" applyBorder="1"/>
    <xf numFmtId="0" fontId="0" fillId="0" borderId="14" xfId="0" applyBorder="1"/>
    <xf numFmtId="0" fontId="0" fillId="0" borderId="12" xfId="0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9" xfId="0" applyBorder="1" applyAlignment="1">
      <alignment horizontal="right" vertical="center" wrapText="1"/>
    </xf>
    <xf numFmtId="0" fontId="0" fillId="0" borderId="10" xfId="0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0" fillId="0" borderId="1" xfId="0" applyBorder="1"/>
    <xf numFmtId="0" fontId="0" fillId="0" borderId="2" xfId="0" applyBorder="1"/>
    <xf numFmtId="9" fontId="0" fillId="0" borderId="0" xfId="1" applyFont="1"/>
    <xf numFmtId="9" fontId="0" fillId="0" borderId="0" xfId="1" applyFont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Border="1"/>
    <xf numFmtId="0" fontId="1" fillId="0" borderId="0" xfId="0" applyFont="1" applyBorder="1" applyAlignment="1">
      <alignment vertical="top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/>
    <xf numFmtId="164" fontId="4" fillId="2" borderId="0" xfId="0" applyNumberFormat="1" applyFont="1" applyFill="1" applyAlignment="1">
      <alignment vertical="top"/>
    </xf>
    <xf numFmtId="1" fontId="0" fillId="3" borderId="0" xfId="0" applyNumberFormat="1" applyFill="1" applyAlignment="1">
      <alignment vertical="top"/>
    </xf>
    <xf numFmtId="1" fontId="0" fillId="4" borderId="0" xfId="0" applyNumberFormat="1" applyFill="1" applyAlignment="1">
      <alignment vertical="top"/>
    </xf>
    <xf numFmtId="1" fontId="0" fillId="5" borderId="0" xfId="0" applyNumberFormat="1" applyFill="1" applyAlignment="1">
      <alignment vertical="top"/>
    </xf>
    <xf numFmtId="0" fontId="0" fillId="6" borderId="0" xfId="0" applyFill="1" applyAlignment="1">
      <alignment vertical="top"/>
    </xf>
    <xf numFmtId="1" fontId="0" fillId="7" borderId="0" xfId="0" applyNumberFormat="1" applyFill="1" applyAlignment="1">
      <alignment vertical="top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38AF-549F-493E-B46A-C532EAB9B498}">
  <dimension ref="A1:Y38"/>
  <sheetViews>
    <sheetView zoomScale="200" workbookViewId="0">
      <selection activeCell="P4" sqref="P4:R15"/>
    </sheetView>
  </sheetViews>
  <sheetFormatPr baseColWidth="10" defaultColWidth="8.83203125" defaultRowHeight="15" x14ac:dyDescent="0.2"/>
  <cols>
    <col min="1" max="1" width="2.83203125" bestFit="1" customWidth="1"/>
    <col min="2" max="2" width="17" bestFit="1" customWidth="1"/>
    <col min="3" max="3" width="5.33203125" bestFit="1" customWidth="1"/>
    <col min="4" max="15" width="6.33203125" bestFit="1" customWidth="1"/>
    <col min="16" max="18" width="8.6640625" bestFit="1" customWidth="1"/>
  </cols>
  <sheetData>
    <row r="1" spans="1:25" x14ac:dyDescent="0.2">
      <c r="A1" s="32"/>
      <c r="B1" s="32"/>
      <c r="C1" s="32"/>
      <c r="D1" s="33" t="s">
        <v>9</v>
      </c>
      <c r="E1" s="33" t="s">
        <v>9</v>
      </c>
      <c r="F1" s="33" t="s">
        <v>9</v>
      </c>
      <c r="G1" s="33" t="s">
        <v>9</v>
      </c>
      <c r="H1" s="33" t="s">
        <v>10</v>
      </c>
      <c r="I1" s="33" t="s">
        <v>10</v>
      </c>
      <c r="J1" s="33" t="s">
        <v>10</v>
      </c>
      <c r="K1" s="33" t="s">
        <v>10</v>
      </c>
      <c r="L1" s="33" t="s">
        <v>14</v>
      </c>
      <c r="M1" s="33" t="s">
        <v>14</v>
      </c>
      <c r="N1" s="33" t="s">
        <v>14</v>
      </c>
      <c r="O1" s="33" t="s">
        <v>14</v>
      </c>
      <c r="P1" s="33" t="s">
        <v>9</v>
      </c>
      <c r="Q1" s="33" t="s">
        <v>10</v>
      </c>
      <c r="R1" s="33" t="s">
        <v>14</v>
      </c>
    </row>
    <row r="2" spans="1:25" s="31" customFormat="1" ht="48" x14ac:dyDescent="0.2">
      <c r="A2" s="34"/>
      <c r="B2" s="34"/>
      <c r="C2" s="34"/>
      <c r="D2" s="35" t="s">
        <v>0</v>
      </c>
      <c r="E2" s="35" t="s">
        <v>0</v>
      </c>
      <c r="F2" s="35" t="s">
        <v>0</v>
      </c>
      <c r="G2" s="35" t="s">
        <v>0</v>
      </c>
      <c r="H2" s="35" t="s">
        <v>0</v>
      </c>
      <c r="I2" s="35" t="s">
        <v>0</v>
      </c>
      <c r="J2" s="35" t="s">
        <v>0</v>
      </c>
      <c r="K2" s="35" t="s">
        <v>0</v>
      </c>
      <c r="L2" s="35" t="s">
        <v>0</v>
      </c>
      <c r="M2" s="35" t="s">
        <v>0</v>
      </c>
      <c r="N2" s="35" t="s">
        <v>0</v>
      </c>
      <c r="O2" s="35" t="s">
        <v>0</v>
      </c>
      <c r="P2" s="35" t="s">
        <v>3</v>
      </c>
      <c r="Q2" s="35" t="s">
        <v>3</v>
      </c>
      <c r="R2" s="35" t="s">
        <v>3</v>
      </c>
    </row>
    <row r="3" spans="1:25" x14ac:dyDescent="0.2">
      <c r="A3" s="32"/>
      <c r="B3" s="32"/>
      <c r="C3" s="32"/>
      <c r="D3" s="33" t="s">
        <v>11</v>
      </c>
      <c r="E3" s="33" t="s">
        <v>12</v>
      </c>
      <c r="F3" s="33" t="s">
        <v>17</v>
      </c>
      <c r="G3" s="33" t="s">
        <v>18</v>
      </c>
      <c r="H3" s="33" t="s">
        <v>11</v>
      </c>
      <c r="I3" s="33" t="s">
        <v>12</v>
      </c>
      <c r="J3" s="33" t="s">
        <v>17</v>
      </c>
      <c r="K3" s="33" t="s">
        <v>18</v>
      </c>
      <c r="L3" s="33" t="s">
        <v>11</v>
      </c>
      <c r="M3" s="33" t="s">
        <v>12</v>
      </c>
      <c r="N3" s="33" t="s">
        <v>17</v>
      </c>
      <c r="O3" s="33" t="s">
        <v>18</v>
      </c>
      <c r="P3" s="33" t="s">
        <v>4</v>
      </c>
      <c r="Q3" s="33" t="s">
        <v>4</v>
      </c>
      <c r="R3" s="33" t="s">
        <v>4</v>
      </c>
      <c r="X3" s="1"/>
      <c r="Y3" s="1"/>
    </row>
    <row r="4" spans="1:25" x14ac:dyDescent="0.2">
      <c r="A4" s="36" t="s">
        <v>9</v>
      </c>
      <c r="B4" s="36" t="s">
        <v>0</v>
      </c>
      <c r="C4" s="36" t="s">
        <v>11</v>
      </c>
      <c r="D4" s="37">
        <v>30</v>
      </c>
      <c r="E4" s="37">
        <v>18</v>
      </c>
      <c r="F4" s="37">
        <v>6</v>
      </c>
      <c r="G4" s="37">
        <v>5</v>
      </c>
      <c r="H4" s="37">
        <v>4</v>
      </c>
      <c r="I4" s="37">
        <v>5</v>
      </c>
      <c r="J4" s="37">
        <v>2</v>
      </c>
      <c r="K4" s="37">
        <v>1</v>
      </c>
      <c r="L4" s="37">
        <v>3</v>
      </c>
      <c r="M4" s="37">
        <v>4</v>
      </c>
      <c r="N4" s="37">
        <v>1</v>
      </c>
      <c r="O4" s="37">
        <v>1</v>
      </c>
      <c r="P4" s="42">
        <v>40</v>
      </c>
      <c r="Q4" s="42">
        <v>10</v>
      </c>
      <c r="R4" s="42">
        <v>8</v>
      </c>
      <c r="U4" s="23"/>
      <c r="V4" s="1"/>
      <c r="W4" s="1"/>
      <c r="X4" s="1"/>
      <c r="Y4" s="2"/>
    </row>
    <row r="5" spans="1:25" x14ac:dyDescent="0.2">
      <c r="A5" s="36" t="s">
        <v>9</v>
      </c>
      <c r="B5" s="36" t="s">
        <v>0</v>
      </c>
      <c r="C5" s="36" t="s">
        <v>12</v>
      </c>
      <c r="D5" s="37">
        <v>16</v>
      </c>
      <c r="E5" s="37">
        <v>82</v>
      </c>
      <c r="F5" s="37">
        <v>16</v>
      </c>
      <c r="G5" s="37">
        <v>13</v>
      </c>
      <c r="H5" s="37">
        <v>5</v>
      </c>
      <c r="I5" s="37">
        <v>9</v>
      </c>
      <c r="J5" s="37">
        <v>3</v>
      </c>
      <c r="K5" s="37">
        <v>2</v>
      </c>
      <c r="L5" s="37">
        <v>4</v>
      </c>
      <c r="M5" s="37">
        <v>6</v>
      </c>
      <c r="N5" s="37">
        <v>2</v>
      </c>
      <c r="O5" s="37">
        <v>2</v>
      </c>
      <c r="P5" s="42">
        <v>65</v>
      </c>
      <c r="Q5" s="42">
        <v>22</v>
      </c>
      <c r="R5" s="42">
        <v>17</v>
      </c>
      <c r="U5" s="2"/>
      <c r="V5" s="2"/>
      <c r="W5" s="2"/>
      <c r="X5" s="2"/>
      <c r="Y5" s="2"/>
    </row>
    <row r="6" spans="1:25" x14ac:dyDescent="0.2">
      <c r="A6" s="36" t="s">
        <v>9</v>
      </c>
      <c r="B6" s="36" t="s">
        <v>0</v>
      </c>
      <c r="C6" s="36" t="s">
        <v>17</v>
      </c>
      <c r="D6" s="37">
        <v>6</v>
      </c>
      <c r="E6" s="37">
        <v>16</v>
      </c>
      <c r="F6" s="37">
        <v>25</v>
      </c>
      <c r="G6" s="37">
        <v>8</v>
      </c>
      <c r="H6" s="37">
        <v>2</v>
      </c>
      <c r="I6" s="37">
        <v>3</v>
      </c>
      <c r="J6" s="37">
        <v>1</v>
      </c>
      <c r="K6" s="37">
        <v>1</v>
      </c>
      <c r="L6" s="37">
        <v>1</v>
      </c>
      <c r="M6" s="37">
        <v>2</v>
      </c>
      <c r="N6" s="37">
        <v>1</v>
      </c>
      <c r="O6" s="37">
        <v>1</v>
      </c>
      <c r="P6" s="42">
        <v>28</v>
      </c>
      <c r="Q6" s="42">
        <v>9</v>
      </c>
      <c r="R6" s="42">
        <v>7</v>
      </c>
      <c r="U6" s="2"/>
      <c r="V6" s="2"/>
      <c r="W6" s="2"/>
      <c r="X6" s="2"/>
      <c r="Y6" s="2"/>
    </row>
    <row r="7" spans="1:25" x14ac:dyDescent="0.2">
      <c r="A7" s="36" t="s">
        <v>9</v>
      </c>
      <c r="B7" s="36" t="s">
        <v>0</v>
      </c>
      <c r="C7" s="36" t="s">
        <v>18</v>
      </c>
      <c r="D7" s="37">
        <v>5</v>
      </c>
      <c r="E7" s="37">
        <v>13</v>
      </c>
      <c r="F7" s="37">
        <v>8</v>
      </c>
      <c r="G7" s="37">
        <v>22</v>
      </c>
      <c r="H7" s="37">
        <v>1</v>
      </c>
      <c r="I7" s="37">
        <v>2</v>
      </c>
      <c r="J7" s="37">
        <v>1</v>
      </c>
      <c r="K7" s="37">
        <v>1</v>
      </c>
      <c r="L7" s="37">
        <v>1</v>
      </c>
      <c r="M7" s="37">
        <v>2</v>
      </c>
      <c r="N7" s="37">
        <v>1</v>
      </c>
      <c r="O7" s="37">
        <v>1</v>
      </c>
      <c r="P7" s="42">
        <v>25</v>
      </c>
      <c r="Q7" s="42">
        <v>8</v>
      </c>
      <c r="R7" s="42">
        <v>6</v>
      </c>
      <c r="U7" s="2"/>
      <c r="V7" s="2"/>
      <c r="W7" s="2"/>
      <c r="X7" s="2"/>
      <c r="Y7" s="2"/>
    </row>
    <row r="8" spans="1:25" x14ac:dyDescent="0.2">
      <c r="A8" s="36" t="s">
        <v>10</v>
      </c>
      <c r="B8" s="36" t="s">
        <v>0</v>
      </c>
      <c r="C8" s="36" t="s">
        <v>11</v>
      </c>
      <c r="D8" s="37">
        <v>5</v>
      </c>
      <c r="E8" s="37">
        <v>7</v>
      </c>
      <c r="F8" s="37">
        <v>2</v>
      </c>
      <c r="G8" s="37">
        <v>2</v>
      </c>
      <c r="H8" s="37">
        <v>28</v>
      </c>
      <c r="I8" s="37">
        <v>16</v>
      </c>
      <c r="J8" s="37">
        <v>6</v>
      </c>
      <c r="K8" s="37">
        <v>5</v>
      </c>
      <c r="L8" s="37">
        <v>3</v>
      </c>
      <c r="M8" s="37">
        <v>4</v>
      </c>
      <c r="N8" s="37">
        <v>1</v>
      </c>
      <c r="O8" s="37">
        <v>1</v>
      </c>
      <c r="P8" s="42">
        <v>12</v>
      </c>
      <c r="Q8" s="42">
        <v>45</v>
      </c>
      <c r="R8" s="42">
        <v>10</v>
      </c>
      <c r="U8" s="2"/>
      <c r="V8" s="2"/>
      <c r="W8" s="2"/>
      <c r="X8" s="2"/>
      <c r="Y8" s="2"/>
    </row>
    <row r="9" spans="1:25" x14ac:dyDescent="0.2">
      <c r="A9" s="36" t="s">
        <v>10</v>
      </c>
      <c r="B9" s="36" t="s">
        <v>0</v>
      </c>
      <c r="C9" s="36" t="s">
        <v>12</v>
      </c>
      <c r="D9" s="37">
        <v>7</v>
      </c>
      <c r="E9" s="37">
        <v>11</v>
      </c>
      <c r="F9" s="37">
        <v>4</v>
      </c>
      <c r="G9" s="37">
        <v>3</v>
      </c>
      <c r="H9" s="37">
        <v>14</v>
      </c>
      <c r="I9" s="37">
        <v>77</v>
      </c>
      <c r="J9" s="37">
        <v>15</v>
      </c>
      <c r="K9" s="37">
        <v>13</v>
      </c>
      <c r="L9" s="37">
        <v>4</v>
      </c>
      <c r="M9" s="37">
        <v>6</v>
      </c>
      <c r="N9" s="37">
        <v>2</v>
      </c>
      <c r="O9" s="37">
        <v>2</v>
      </c>
      <c r="P9" s="42">
        <v>19</v>
      </c>
      <c r="Q9" s="42">
        <v>80</v>
      </c>
      <c r="R9" s="42">
        <v>22</v>
      </c>
      <c r="U9" s="2"/>
      <c r="V9" s="2"/>
      <c r="W9" s="2"/>
      <c r="X9" s="2"/>
      <c r="Y9" s="2"/>
    </row>
    <row r="10" spans="1:25" x14ac:dyDescent="0.2">
      <c r="A10" s="36" t="s">
        <v>10</v>
      </c>
      <c r="B10" s="36" t="s">
        <v>0</v>
      </c>
      <c r="C10" s="36" t="s">
        <v>17</v>
      </c>
      <c r="D10" s="37">
        <v>2</v>
      </c>
      <c r="E10" s="37">
        <v>4</v>
      </c>
      <c r="F10" s="37">
        <v>1</v>
      </c>
      <c r="G10" s="37">
        <v>1</v>
      </c>
      <c r="H10" s="37">
        <v>5</v>
      </c>
      <c r="I10" s="37">
        <v>15</v>
      </c>
      <c r="J10" s="37">
        <v>24</v>
      </c>
      <c r="K10" s="37">
        <v>7</v>
      </c>
      <c r="L10" s="37">
        <v>1</v>
      </c>
      <c r="M10" s="37">
        <v>2</v>
      </c>
      <c r="N10" s="37">
        <v>1</v>
      </c>
      <c r="O10" s="37">
        <v>1</v>
      </c>
      <c r="P10" s="42">
        <v>8</v>
      </c>
      <c r="Q10" s="42">
        <v>35</v>
      </c>
      <c r="R10" s="42">
        <v>9</v>
      </c>
      <c r="U10" s="2"/>
      <c r="V10" s="2"/>
      <c r="W10" s="2"/>
      <c r="X10" s="2"/>
      <c r="Y10" s="2"/>
    </row>
    <row r="11" spans="1:25" x14ac:dyDescent="0.2">
      <c r="A11" s="36" t="s">
        <v>10</v>
      </c>
      <c r="B11" s="36" t="s">
        <v>0</v>
      </c>
      <c r="C11" s="36" t="s">
        <v>18</v>
      </c>
      <c r="D11" s="37">
        <v>2</v>
      </c>
      <c r="E11" s="37">
        <v>3</v>
      </c>
      <c r="F11" s="37">
        <v>1</v>
      </c>
      <c r="G11" s="37">
        <v>1</v>
      </c>
      <c r="H11" s="37">
        <v>4</v>
      </c>
      <c r="I11" s="37">
        <v>13</v>
      </c>
      <c r="J11" s="37">
        <v>7</v>
      </c>
      <c r="K11" s="37">
        <v>21</v>
      </c>
      <c r="L11" s="37">
        <v>1</v>
      </c>
      <c r="M11" s="37">
        <v>2</v>
      </c>
      <c r="N11" s="37">
        <v>1</v>
      </c>
      <c r="O11" s="37">
        <v>1</v>
      </c>
      <c r="P11" s="42">
        <v>7</v>
      </c>
      <c r="Q11" s="42">
        <v>32</v>
      </c>
      <c r="R11" s="42">
        <v>8</v>
      </c>
      <c r="U11" s="2"/>
      <c r="V11" s="2"/>
      <c r="W11" s="2"/>
      <c r="X11" s="2"/>
      <c r="Y11" s="2"/>
    </row>
    <row r="12" spans="1:25" x14ac:dyDescent="0.2">
      <c r="A12" s="36" t="s">
        <v>14</v>
      </c>
      <c r="B12" s="36" t="s">
        <v>0</v>
      </c>
      <c r="C12" s="36" t="s">
        <v>11</v>
      </c>
      <c r="D12" s="37">
        <v>6</v>
      </c>
      <c r="E12" s="37">
        <v>9</v>
      </c>
      <c r="F12" s="37">
        <v>3</v>
      </c>
      <c r="G12" s="37">
        <v>2</v>
      </c>
      <c r="H12" s="37">
        <v>5</v>
      </c>
      <c r="I12" s="37">
        <v>7</v>
      </c>
      <c r="J12" s="37">
        <v>2</v>
      </c>
      <c r="K12" s="37">
        <v>2</v>
      </c>
      <c r="L12" s="37">
        <v>32</v>
      </c>
      <c r="M12" s="37">
        <v>20</v>
      </c>
      <c r="N12" s="37">
        <v>7</v>
      </c>
      <c r="O12" s="37">
        <v>6</v>
      </c>
      <c r="P12" s="42">
        <v>10</v>
      </c>
      <c r="Q12" s="42">
        <v>12</v>
      </c>
      <c r="R12" s="42">
        <v>50</v>
      </c>
      <c r="U12" s="2"/>
      <c r="V12" s="2"/>
      <c r="W12" s="2"/>
      <c r="X12" s="2"/>
      <c r="Y12" s="2"/>
    </row>
    <row r="13" spans="1:25" x14ac:dyDescent="0.2">
      <c r="A13" s="36" t="s">
        <v>14</v>
      </c>
      <c r="B13" s="36" t="s">
        <v>0</v>
      </c>
      <c r="C13" s="36" t="s">
        <v>12</v>
      </c>
      <c r="D13" s="37">
        <v>9</v>
      </c>
      <c r="E13" s="37">
        <v>13</v>
      </c>
      <c r="F13" s="37">
        <v>5</v>
      </c>
      <c r="G13" s="37">
        <v>4</v>
      </c>
      <c r="H13" s="37">
        <v>7</v>
      </c>
      <c r="I13" s="37">
        <v>11</v>
      </c>
      <c r="J13" s="37">
        <v>4</v>
      </c>
      <c r="K13" s="37">
        <v>3</v>
      </c>
      <c r="L13" s="37">
        <v>18</v>
      </c>
      <c r="M13" s="37">
        <v>87</v>
      </c>
      <c r="N13" s="37">
        <v>17</v>
      </c>
      <c r="O13" s="37">
        <v>15</v>
      </c>
      <c r="P13" s="42">
        <v>17</v>
      </c>
      <c r="Q13" s="42">
        <v>19</v>
      </c>
      <c r="R13" s="42">
        <v>93</v>
      </c>
      <c r="U13" s="2"/>
      <c r="V13" s="2"/>
      <c r="W13" s="2"/>
      <c r="X13" s="2"/>
      <c r="Y13" s="2"/>
    </row>
    <row r="14" spans="1:25" x14ac:dyDescent="0.2">
      <c r="A14" s="36" t="s">
        <v>14</v>
      </c>
      <c r="B14" s="36" t="s">
        <v>0</v>
      </c>
      <c r="C14" s="36" t="s">
        <v>17</v>
      </c>
      <c r="D14" s="37">
        <v>3</v>
      </c>
      <c r="E14" s="37">
        <v>5</v>
      </c>
      <c r="F14" s="37">
        <v>2</v>
      </c>
      <c r="G14" s="37">
        <v>1</v>
      </c>
      <c r="H14" s="37">
        <v>2</v>
      </c>
      <c r="I14" s="37">
        <v>4</v>
      </c>
      <c r="J14" s="37">
        <v>1</v>
      </c>
      <c r="K14" s="37">
        <v>1</v>
      </c>
      <c r="L14" s="37">
        <v>7</v>
      </c>
      <c r="M14" s="37">
        <v>17</v>
      </c>
      <c r="N14" s="37">
        <v>26</v>
      </c>
      <c r="O14" s="37">
        <v>8</v>
      </c>
      <c r="P14" s="42">
        <v>7</v>
      </c>
      <c r="Q14" s="42">
        <v>8</v>
      </c>
      <c r="R14" s="42">
        <v>42</v>
      </c>
      <c r="U14" s="2"/>
      <c r="V14" s="2"/>
      <c r="W14" s="2"/>
      <c r="X14" s="2"/>
      <c r="Y14" s="2"/>
    </row>
    <row r="15" spans="1:25" x14ac:dyDescent="0.2">
      <c r="A15" s="36" t="s">
        <v>14</v>
      </c>
      <c r="B15" s="36" t="s">
        <v>0</v>
      </c>
      <c r="C15" s="36" t="s">
        <v>18</v>
      </c>
      <c r="D15" s="37">
        <v>2</v>
      </c>
      <c r="E15" s="37">
        <v>4</v>
      </c>
      <c r="F15" s="37">
        <v>1</v>
      </c>
      <c r="G15" s="37">
        <v>1</v>
      </c>
      <c r="H15" s="37">
        <v>2</v>
      </c>
      <c r="I15" s="37">
        <v>3</v>
      </c>
      <c r="J15" s="37">
        <v>1</v>
      </c>
      <c r="K15" s="37">
        <v>1</v>
      </c>
      <c r="L15" s="37">
        <v>6</v>
      </c>
      <c r="M15" s="37">
        <v>15</v>
      </c>
      <c r="N15" s="37">
        <v>8</v>
      </c>
      <c r="O15" s="37">
        <v>23</v>
      </c>
      <c r="P15" s="42">
        <v>6</v>
      </c>
      <c r="Q15" s="42">
        <v>7</v>
      </c>
      <c r="R15" s="42">
        <v>40</v>
      </c>
      <c r="U15" s="2"/>
      <c r="V15" s="2"/>
      <c r="W15" s="2"/>
      <c r="X15" s="2"/>
      <c r="Y15" s="2"/>
    </row>
    <row r="16" spans="1:25" x14ac:dyDescent="0.2">
      <c r="A16" s="36"/>
      <c r="B16" s="36" t="s">
        <v>2</v>
      </c>
      <c r="C16" s="36" t="s">
        <v>1</v>
      </c>
      <c r="D16" s="38">
        <v>45</v>
      </c>
      <c r="E16" s="38">
        <v>79</v>
      </c>
      <c r="F16" s="38">
        <v>37</v>
      </c>
      <c r="G16" s="38">
        <v>34</v>
      </c>
      <c r="H16" s="38">
        <v>68</v>
      </c>
      <c r="I16" s="38">
        <v>114</v>
      </c>
      <c r="J16" s="38">
        <v>49</v>
      </c>
      <c r="K16" s="38">
        <v>46</v>
      </c>
      <c r="L16" s="38">
        <v>92</v>
      </c>
      <c r="M16" s="38">
        <v>155</v>
      </c>
      <c r="N16" s="38">
        <v>66</v>
      </c>
      <c r="O16" s="38">
        <v>58</v>
      </c>
      <c r="P16" s="41">
        <v>0</v>
      </c>
      <c r="Q16" s="41">
        <v>0</v>
      </c>
      <c r="R16" s="41">
        <v>0</v>
      </c>
      <c r="U16" s="2"/>
      <c r="V16" s="2"/>
      <c r="W16" s="2"/>
      <c r="X16" s="2"/>
    </row>
    <row r="17" spans="1:18" x14ac:dyDescent="0.2">
      <c r="A17" s="36"/>
      <c r="B17" s="36" t="s">
        <v>6</v>
      </c>
      <c r="C17" s="36" t="s">
        <v>7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40">
        <v>0</v>
      </c>
      <c r="Q17" s="40">
        <v>0</v>
      </c>
      <c r="R17" s="40">
        <v>0</v>
      </c>
    </row>
    <row r="19" spans="1:18" x14ac:dyDescent="0.2"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x14ac:dyDescent="0.2">
      <c r="C20" s="1"/>
      <c r="D20" s="16"/>
      <c r="E20" s="2"/>
      <c r="F20" s="2"/>
      <c r="G20" s="2"/>
      <c r="H20" s="2"/>
      <c r="I20" s="1"/>
      <c r="J20" s="2"/>
      <c r="K20" s="2"/>
      <c r="L20" s="2"/>
      <c r="M20" s="2"/>
      <c r="N20" s="1"/>
      <c r="O20" s="1"/>
    </row>
    <row r="21" spans="1:18" x14ac:dyDescent="0.2">
      <c r="C21" s="16"/>
      <c r="D21" s="1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8" x14ac:dyDescent="0.2">
      <c r="C22" s="16"/>
      <c r="D22" s="1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8" x14ac:dyDescent="0.2">
      <c r="C23" s="16"/>
      <c r="D23" s="1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8" x14ac:dyDescent="0.2"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8" x14ac:dyDescent="0.2">
      <c r="C25" s="1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8" x14ac:dyDescent="0.2">
      <c r="D26" s="1"/>
      <c r="E26" s="1"/>
      <c r="F26" s="1"/>
      <c r="G26" s="1"/>
      <c r="H26" s="1"/>
      <c r="I26" s="1"/>
      <c r="J26" s="1"/>
      <c r="K26" s="1"/>
      <c r="L26" s="1"/>
      <c r="M26" s="1"/>
      <c r="N26" s="2"/>
      <c r="O26" s="2"/>
    </row>
    <row r="27" spans="1:18" x14ac:dyDescent="0.2">
      <c r="C27" s="1"/>
      <c r="D27" s="1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8" x14ac:dyDescent="0.2"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</row>
    <row r="29" spans="1:18" x14ac:dyDescent="0.2">
      <c r="C29" s="16"/>
      <c r="D29" s="16"/>
      <c r="E29" s="2"/>
      <c r="F29" s="2"/>
      <c r="G29" s="2"/>
      <c r="H29" s="2"/>
      <c r="I29" s="2"/>
      <c r="J29" s="2"/>
      <c r="K29" s="2"/>
      <c r="L29" s="2"/>
      <c r="M29" s="2"/>
    </row>
    <row r="30" spans="1:18" x14ac:dyDescent="0.2">
      <c r="C30" s="16"/>
      <c r="D30" s="16"/>
      <c r="E30" s="2"/>
      <c r="F30" s="2"/>
      <c r="G30" s="2"/>
      <c r="H30" s="2"/>
      <c r="I30" s="2"/>
      <c r="J30" s="2"/>
      <c r="K30" s="2"/>
      <c r="L30" s="2"/>
      <c r="M30" s="2"/>
    </row>
    <row r="31" spans="1:18" x14ac:dyDescent="0.2">
      <c r="C31" s="16"/>
      <c r="D31" s="16"/>
      <c r="E31" s="2"/>
      <c r="F31" s="2"/>
      <c r="G31" s="2"/>
      <c r="H31" s="2"/>
      <c r="I31" s="2"/>
      <c r="J31" s="2"/>
      <c r="K31" s="2"/>
      <c r="L31" s="2"/>
      <c r="M31" s="2"/>
    </row>
    <row r="32" spans="1:18" x14ac:dyDescent="0.2">
      <c r="C32" s="16"/>
      <c r="D32" s="2"/>
      <c r="I32" s="2"/>
      <c r="J32" s="2"/>
      <c r="K32" s="2"/>
      <c r="L32" s="2"/>
      <c r="M32" s="2"/>
    </row>
    <row r="33" spans="14:18" x14ac:dyDescent="0.2">
      <c r="N33" s="1"/>
      <c r="O33" s="1"/>
      <c r="P33" s="1"/>
      <c r="Q33" s="1"/>
      <c r="R33" s="1"/>
    </row>
    <row r="34" spans="14:18" x14ac:dyDescent="0.2">
      <c r="N34" s="2"/>
      <c r="O34" s="2"/>
      <c r="P34" s="2"/>
      <c r="Q34" s="2"/>
      <c r="R34" s="2"/>
    </row>
    <row r="35" spans="14:18" x14ac:dyDescent="0.2">
      <c r="N35" s="2"/>
      <c r="O35" s="2"/>
      <c r="P35" s="2"/>
      <c r="Q35" s="2"/>
      <c r="R35" s="2"/>
    </row>
    <row r="36" spans="14:18" x14ac:dyDescent="0.2">
      <c r="N36" s="2"/>
      <c r="O36" s="2"/>
      <c r="P36" s="2"/>
      <c r="Q36" s="2"/>
      <c r="R36" s="2"/>
    </row>
    <row r="37" spans="14:18" x14ac:dyDescent="0.2">
      <c r="N37" s="2"/>
      <c r="O37" s="2"/>
      <c r="P37" s="2"/>
      <c r="Q37" s="2"/>
      <c r="R37" s="2"/>
    </row>
    <row r="38" spans="14:18" x14ac:dyDescent="0.2">
      <c r="N38" s="2"/>
      <c r="O38" s="2"/>
      <c r="P38" s="2"/>
      <c r="Q38" s="2"/>
      <c r="R38" s="2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A3557-5CAA-49D1-9DA8-F23143EDD4E0}">
  <dimension ref="A1:C7"/>
  <sheetViews>
    <sheetView zoomScale="215" workbookViewId="0">
      <selection activeCell="C10" sqref="C10"/>
    </sheetView>
  </sheetViews>
  <sheetFormatPr baseColWidth="10" defaultColWidth="8.83203125" defaultRowHeight="15" x14ac:dyDescent="0.2"/>
  <cols>
    <col min="1" max="1" width="17" bestFit="1" customWidth="1"/>
    <col min="2" max="2" width="5.33203125" bestFit="1" customWidth="1"/>
  </cols>
  <sheetData>
    <row r="1" spans="1:3" x14ac:dyDescent="0.2">
      <c r="C1" s="14" t="s">
        <v>13</v>
      </c>
    </row>
    <row r="2" spans="1:3" x14ac:dyDescent="0.2">
      <c r="A2" s="14" t="s">
        <v>0</v>
      </c>
      <c r="B2" s="14" t="s">
        <v>11</v>
      </c>
      <c r="C2" t="s">
        <v>5</v>
      </c>
    </row>
    <row r="3" spans="1:3" x14ac:dyDescent="0.2">
      <c r="A3" s="14" t="s">
        <v>0</v>
      </c>
      <c r="B3" s="14" t="s">
        <v>12</v>
      </c>
      <c r="C3" t="s">
        <v>5</v>
      </c>
    </row>
    <row r="4" spans="1:3" x14ac:dyDescent="0.2">
      <c r="A4" s="14" t="s">
        <v>0</v>
      </c>
      <c r="B4" s="14" t="s">
        <v>17</v>
      </c>
      <c r="C4" t="s">
        <v>5</v>
      </c>
    </row>
    <row r="5" spans="1:3" x14ac:dyDescent="0.2">
      <c r="A5" s="14" t="s">
        <v>0</v>
      </c>
      <c r="B5" s="14" t="s">
        <v>18</v>
      </c>
      <c r="C5" t="s">
        <v>5</v>
      </c>
    </row>
    <row r="6" spans="1:3" x14ac:dyDescent="0.2">
      <c r="A6" s="14" t="s">
        <v>2</v>
      </c>
      <c r="B6" s="14" t="s">
        <v>1</v>
      </c>
      <c r="C6" t="s">
        <v>5</v>
      </c>
    </row>
    <row r="7" spans="1:3" x14ac:dyDescent="0.2">
      <c r="A7" s="14" t="s">
        <v>6</v>
      </c>
      <c r="B7" s="14" t="s">
        <v>7</v>
      </c>
      <c r="C7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7B5F7-F6D5-433F-A468-30D5B028E267}">
  <dimension ref="A1:AB41"/>
  <sheetViews>
    <sheetView workbookViewId="0">
      <selection activeCell="AC14" sqref="AC14:AC15"/>
    </sheetView>
  </sheetViews>
  <sheetFormatPr baseColWidth="10" defaultColWidth="8.83203125" defaultRowHeight="15" x14ac:dyDescent="0.2"/>
  <cols>
    <col min="2" max="2" width="9.6640625" customWidth="1"/>
  </cols>
  <sheetData>
    <row r="1" spans="1:28" x14ac:dyDescent="0.2">
      <c r="D1" s="14" t="s">
        <v>9</v>
      </c>
      <c r="E1" s="14" t="s">
        <v>9</v>
      </c>
      <c r="F1" s="14" t="s">
        <v>9</v>
      </c>
      <c r="G1" s="14" t="s">
        <v>9</v>
      </c>
      <c r="H1" s="14" t="s">
        <v>9</v>
      </c>
      <c r="I1" s="14" t="s">
        <v>10</v>
      </c>
      <c r="J1" s="14" t="s">
        <v>10</v>
      </c>
      <c r="K1" s="14" t="s">
        <v>10</v>
      </c>
      <c r="L1" s="14" t="s">
        <v>10</v>
      </c>
      <c r="M1" s="14" t="s">
        <v>10</v>
      </c>
      <c r="N1" s="14" t="s">
        <v>14</v>
      </c>
      <c r="O1" s="14" t="s">
        <v>14</v>
      </c>
      <c r="P1" s="14" t="s">
        <v>14</v>
      </c>
      <c r="Q1" s="14" t="s">
        <v>14</v>
      </c>
      <c r="R1" s="14" t="s">
        <v>14</v>
      </c>
      <c r="S1" s="14" t="s">
        <v>9</v>
      </c>
      <c r="T1" s="14" t="s">
        <v>10</v>
      </c>
      <c r="U1" s="14" t="s">
        <v>14</v>
      </c>
    </row>
    <row r="2" spans="1:28" x14ac:dyDescent="0.2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  <c r="I2" s="14" t="s">
        <v>0</v>
      </c>
      <c r="J2" s="14" t="s">
        <v>0</v>
      </c>
      <c r="K2" s="14" t="s">
        <v>0</v>
      </c>
      <c r="L2" s="14" t="s">
        <v>0</v>
      </c>
      <c r="M2" s="14" t="s">
        <v>0</v>
      </c>
      <c r="N2" s="14" t="s">
        <v>0</v>
      </c>
      <c r="O2" s="14" t="s">
        <v>0</v>
      </c>
      <c r="P2" s="14" t="s">
        <v>0</v>
      </c>
      <c r="Q2" s="14" t="s">
        <v>0</v>
      </c>
      <c r="R2" s="14" t="s">
        <v>0</v>
      </c>
      <c r="S2" s="14" t="s">
        <v>3</v>
      </c>
      <c r="T2" s="14" t="s">
        <v>3</v>
      </c>
      <c r="U2" s="14" t="s">
        <v>3</v>
      </c>
    </row>
    <row r="3" spans="1:28" x14ac:dyDescent="0.2">
      <c r="D3" s="14" t="s">
        <v>11</v>
      </c>
      <c r="E3" s="14" t="s">
        <v>15</v>
      </c>
      <c r="F3" s="14" t="s">
        <v>16</v>
      </c>
      <c r="G3" s="14" t="s">
        <v>17</v>
      </c>
      <c r="H3" s="14" t="s">
        <v>18</v>
      </c>
      <c r="I3" s="14" t="s">
        <v>11</v>
      </c>
      <c r="J3" s="14" t="s">
        <v>15</v>
      </c>
      <c r="K3" s="14" t="s">
        <v>16</v>
      </c>
      <c r="L3" s="14" t="s">
        <v>17</v>
      </c>
      <c r="M3" s="14" t="s">
        <v>18</v>
      </c>
      <c r="N3" s="14" t="s">
        <v>11</v>
      </c>
      <c r="O3" s="14" t="s">
        <v>15</v>
      </c>
      <c r="P3" s="14" t="s">
        <v>16</v>
      </c>
      <c r="Q3" s="14" t="s">
        <v>17</v>
      </c>
      <c r="R3" s="14" t="s">
        <v>18</v>
      </c>
      <c r="S3" s="14" t="s">
        <v>4</v>
      </c>
      <c r="T3" s="14" t="s">
        <v>4</v>
      </c>
      <c r="U3" s="14" t="s">
        <v>4</v>
      </c>
      <c r="AA3" s="1"/>
      <c r="AB3" s="1"/>
    </row>
    <row r="4" spans="1:28" x14ac:dyDescent="0.2">
      <c r="A4" s="14" t="s">
        <v>9</v>
      </c>
      <c r="B4" s="14" t="s">
        <v>0</v>
      </c>
      <c r="C4" s="14" t="s">
        <v>11</v>
      </c>
      <c r="D4" s="4">
        <v>30</v>
      </c>
      <c r="E4" s="5">
        <v>10</v>
      </c>
      <c r="F4" s="5">
        <v>8</v>
      </c>
      <c r="G4" s="5">
        <v>6</v>
      </c>
      <c r="H4" s="6">
        <v>5</v>
      </c>
      <c r="I4" s="4">
        <v>4</v>
      </c>
      <c r="J4" s="5">
        <v>3</v>
      </c>
      <c r="K4" s="5">
        <v>2</v>
      </c>
      <c r="L4" s="5">
        <v>2</v>
      </c>
      <c r="M4" s="6">
        <v>1</v>
      </c>
      <c r="N4" s="4">
        <v>3</v>
      </c>
      <c r="O4" s="5">
        <v>2</v>
      </c>
      <c r="P4" s="5">
        <v>2</v>
      </c>
      <c r="Q4" s="5">
        <v>1</v>
      </c>
      <c r="R4" s="6">
        <v>1</v>
      </c>
      <c r="S4" s="17">
        <v>40</v>
      </c>
      <c r="T4" s="15">
        <v>10</v>
      </c>
      <c r="U4" s="21">
        <v>8</v>
      </c>
      <c r="W4">
        <f>SUM(D4:U4)</f>
        <v>138</v>
      </c>
      <c r="X4" s="23" cm="1">
        <f t="array" ref="X4:X18">W4:W18-TRANSPOSE(D22:R22)</f>
        <v>0</v>
      </c>
      <c r="Y4" s="1"/>
      <c r="Z4" s="1"/>
      <c r="AA4" s="1"/>
      <c r="AB4" s="2"/>
    </row>
    <row r="5" spans="1:28" x14ac:dyDescent="0.2">
      <c r="A5" s="14" t="s">
        <v>9</v>
      </c>
      <c r="B5" s="14" t="s">
        <v>0</v>
      </c>
      <c r="C5" s="14" t="s">
        <v>15</v>
      </c>
      <c r="D5" s="7">
        <v>9</v>
      </c>
      <c r="E5" s="2">
        <v>35</v>
      </c>
      <c r="F5" s="2">
        <v>10</v>
      </c>
      <c r="G5" s="2">
        <v>7</v>
      </c>
      <c r="H5" s="8">
        <v>6</v>
      </c>
      <c r="I5" s="7">
        <v>3</v>
      </c>
      <c r="J5" s="2">
        <v>3</v>
      </c>
      <c r="K5" s="2">
        <v>2</v>
      </c>
      <c r="L5" s="2">
        <v>2</v>
      </c>
      <c r="M5" s="8">
        <v>1</v>
      </c>
      <c r="N5" s="7">
        <v>2</v>
      </c>
      <c r="O5" s="2">
        <v>2</v>
      </c>
      <c r="P5" s="2">
        <v>2</v>
      </c>
      <c r="Q5" s="2">
        <v>1</v>
      </c>
      <c r="R5" s="8">
        <v>1</v>
      </c>
      <c r="S5" s="18">
        <v>35</v>
      </c>
      <c r="T5" s="12">
        <v>12</v>
      </c>
      <c r="U5" s="19">
        <v>9</v>
      </c>
      <c r="W5">
        <f t="shared" ref="W5:W18" si="0">SUM(D5:U5)</f>
        <v>142</v>
      </c>
      <c r="X5" s="2">
        <v>0</v>
      </c>
      <c r="Y5" s="2"/>
      <c r="Z5" s="2"/>
      <c r="AA5" s="2"/>
      <c r="AB5" s="2"/>
    </row>
    <row r="6" spans="1:28" x14ac:dyDescent="0.2">
      <c r="A6" s="14" t="s">
        <v>9</v>
      </c>
      <c r="B6" s="14" t="s">
        <v>0</v>
      </c>
      <c r="C6" s="14" t="s">
        <v>16</v>
      </c>
      <c r="D6" s="7">
        <v>7</v>
      </c>
      <c r="E6" s="2">
        <v>9</v>
      </c>
      <c r="F6" s="2">
        <v>28</v>
      </c>
      <c r="G6" s="2">
        <v>9</v>
      </c>
      <c r="H6" s="8">
        <v>7</v>
      </c>
      <c r="I6" s="7">
        <v>2</v>
      </c>
      <c r="J6" s="2">
        <v>2</v>
      </c>
      <c r="K6" s="2">
        <v>2</v>
      </c>
      <c r="L6" s="2">
        <v>1</v>
      </c>
      <c r="M6" s="8">
        <v>1</v>
      </c>
      <c r="N6" s="7">
        <v>2</v>
      </c>
      <c r="O6" s="2">
        <v>1</v>
      </c>
      <c r="P6" s="2">
        <v>1</v>
      </c>
      <c r="Q6" s="2">
        <v>1</v>
      </c>
      <c r="R6" s="8">
        <v>1</v>
      </c>
      <c r="S6" s="18">
        <v>30</v>
      </c>
      <c r="T6" s="12">
        <v>10</v>
      </c>
      <c r="U6" s="19">
        <v>8</v>
      </c>
      <c r="W6">
        <f t="shared" si="0"/>
        <v>122</v>
      </c>
      <c r="X6" s="2">
        <v>0</v>
      </c>
      <c r="Y6" s="2"/>
      <c r="Z6" s="2">
        <f>SUM(I6:M6,T6)</f>
        <v>18</v>
      </c>
      <c r="AA6" s="2">
        <f>SUM(N6:R6,U6)</f>
        <v>14</v>
      </c>
      <c r="AB6" s="2"/>
    </row>
    <row r="7" spans="1:28" x14ac:dyDescent="0.2">
      <c r="A7" s="14" t="s">
        <v>9</v>
      </c>
      <c r="B7" s="14" t="s">
        <v>0</v>
      </c>
      <c r="C7" s="14" t="s">
        <v>17</v>
      </c>
      <c r="D7" s="7">
        <v>6</v>
      </c>
      <c r="E7" s="2">
        <v>7</v>
      </c>
      <c r="F7" s="2">
        <v>9</v>
      </c>
      <c r="G7" s="2">
        <v>25</v>
      </c>
      <c r="H7" s="8">
        <v>8</v>
      </c>
      <c r="I7" s="7">
        <v>2</v>
      </c>
      <c r="J7" s="2">
        <v>2</v>
      </c>
      <c r="K7" s="2">
        <v>1</v>
      </c>
      <c r="L7" s="2">
        <v>1</v>
      </c>
      <c r="M7" s="8">
        <v>1</v>
      </c>
      <c r="N7" s="7">
        <v>1</v>
      </c>
      <c r="O7" s="2">
        <v>1</v>
      </c>
      <c r="P7" s="2">
        <v>1</v>
      </c>
      <c r="Q7" s="2">
        <v>1</v>
      </c>
      <c r="R7" s="8">
        <v>1</v>
      </c>
      <c r="S7" s="18">
        <v>28</v>
      </c>
      <c r="T7" s="12">
        <v>9</v>
      </c>
      <c r="U7" s="19">
        <v>7</v>
      </c>
      <c r="W7">
        <f t="shared" si="0"/>
        <v>111</v>
      </c>
      <c r="X7" s="2">
        <v>0</v>
      </c>
      <c r="Y7" s="2"/>
      <c r="Z7" s="2"/>
      <c r="AA7" s="2"/>
      <c r="AB7" s="2"/>
    </row>
    <row r="8" spans="1:28" x14ac:dyDescent="0.2">
      <c r="A8" s="14" t="s">
        <v>9</v>
      </c>
      <c r="B8" s="14" t="s">
        <v>0</v>
      </c>
      <c r="C8" s="14" t="s">
        <v>18</v>
      </c>
      <c r="D8" s="9">
        <v>5</v>
      </c>
      <c r="E8" s="10">
        <v>6</v>
      </c>
      <c r="F8" s="10">
        <v>7</v>
      </c>
      <c r="G8" s="10">
        <v>8</v>
      </c>
      <c r="H8" s="11">
        <v>22</v>
      </c>
      <c r="I8" s="7">
        <v>1</v>
      </c>
      <c r="J8" s="2">
        <v>1</v>
      </c>
      <c r="K8" s="2">
        <v>1</v>
      </c>
      <c r="L8" s="2">
        <v>1</v>
      </c>
      <c r="M8" s="8">
        <v>1</v>
      </c>
      <c r="N8" s="9">
        <v>1</v>
      </c>
      <c r="O8" s="10">
        <v>1</v>
      </c>
      <c r="P8" s="10">
        <v>1</v>
      </c>
      <c r="Q8" s="10">
        <v>1</v>
      </c>
      <c r="R8" s="11">
        <v>1</v>
      </c>
      <c r="S8" s="19">
        <v>25</v>
      </c>
      <c r="T8" s="12">
        <v>8</v>
      </c>
      <c r="U8" s="19">
        <v>6</v>
      </c>
      <c r="W8">
        <f t="shared" si="0"/>
        <v>97</v>
      </c>
      <c r="X8" s="2">
        <v>0</v>
      </c>
      <c r="Y8" s="2"/>
      <c r="Z8" s="2"/>
      <c r="AA8" s="2"/>
      <c r="AB8" s="2"/>
    </row>
    <row r="9" spans="1:28" x14ac:dyDescent="0.2">
      <c r="A9" s="14" t="s">
        <v>10</v>
      </c>
      <c r="B9" s="14" t="s">
        <v>0</v>
      </c>
      <c r="C9" s="14" t="s">
        <v>11</v>
      </c>
      <c r="D9" s="4">
        <v>5</v>
      </c>
      <c r="E9" s="5">
        <v>4</v>
      </c>
      <c r="F9" s="5">
        <v>3</v>
      </c>
      <c r="G9" s="5">
        <v>2</v>
      </c>
      <c r="H9" s="6">
        <v>2</v>
      </c>
      <c r="I9" s="4">
        <v>28</v>
      </c>
      <c r="J9" s="5">
        <v>9</v>
      </c>
      <c r="K9" s="5">
        <v>7</v>
      </c>
      <c r="L9" s="5">
        <v>6</v>
      </c>
      <c r="M9" s="6">
        <v>5</v>
      </c>
      <c r="N9" s="4">
        <v>3</v>
      </c>
      <c r="O9" s="5">
        <v>2</v>
      </c>
      <c r="P9" s="5">
        <v>2</v>
      </c>
      <c r="Q9" s="5">
        <v>1</v>
      </c>
      <c r="R9" s="5">
        <v>1</v>
      </c>
      <c r="S9" s="21">
        <v>12</v>
      </c>
      <c r="T9" s="15">
        <v>45</v>
      </c>
      <c r="U9" s="21">
        <v>10</v>
      </c>
      <c r="W9">
        <f t="shared" si="0"/>
        <v>147</v>
      </c>
      <c r="X9" s="2">
        <v>0</v>
      </c>
      <c r="Y9" s="2"/>
      <c r="Z9" s="2"/>
      <c r="AA9" s="2"/>
      <c r="AB9" s="2"/>
    </row>
    <row r="10" spans="1:28" x14ac:dyDescent="0.2">
      <c r="A10" s="14" t="s">
        <v>10</v>
      </c>
      <c r="B10" s="14" t="s">
        <v>0</v>
      </c>
      <c r="C10" s="14" t="s">
        <v>15</v>
      </c>
      <c r="D10" s="7">
        <v>4</v>
      </c>
      <c r="E10" s="2">
        <v>3</v>
      </c>
      <c r="F10" s="2">
        <v>3</v>
      </c>
      <c r="G10" s="2">
        <v>2</v>
      </c>
      <c r="H10" s="8">
        <v>2</v>
      </c>
      <c r="I10" s="7">
        <v>8</v>
      </c>
      <c r="J10" s="2">
        <v>33</v>
      </c>
      <c r="K10" s="2">
        <v>9</v>
      </c>
      <c r="L10" s="2">
        <v>7</v>
      </c>
      <c r="M10" s="8">
        <v>6</v>
      </c>
      <c r="N10" s="7">
        <v>2</v>
      </c>
      <c r="O10" s="2">
        <v>2</v>
      </c>
      <c r="P10" s="2">
        <v>2</v>
      </c>
      <c r="Q10" s="2">
        <v>1</v>
      </c>
      <c r="R10" s="2">
        <v>1</v>
      </c>
      <c r="S10" s="19">
        <v>10</v>
      </c>
      <c r="T10" s="12">
        <v>42</v>
      </c>
      <c r="U10" s="19">
        <v>12</v>
      </c>
      <c r="W10">
        <f t="shared" si="0"/>
        <v>149</v>
      </c>
      <c r="X10" s="2">
        <v>0</v>
      </c>
      <c r="Y10" s="2"/>
      <c r="Z10" s="2"/>
      <c r="AA10" s="2"/>
      <c r="AB10" s="2"/>
    </row>
    <row r="11" spans="1:28" x14ac:dyDescent="0.2">
      <c r="A11" s="14" t="s">
        <v>10</v>
      </c>
      <c r="B11" s="14" t="s">
        <v>0</v>
      </c>
      <c r="C11" s="14" t="s">
        <v>16</v>
      </c>
      <c r="D11" s="7">
        <v>3</v>
      </c>
      <c r="E11" s="2">
        <v>3</v>
      </c>
      <c r="F11" s="2">
        <v>2</v>
      </c>
      <c r="G11" s="2">
        <v>2</v>
      </c>
      <c r="H11" s="8">
        <v>1</v>
      </c>
      <c r="I11" s="7">
        <v>6</v>
      </c>
      <c r="J11" s="2">
        <v>8</v>
      </c>
      <c r="K11" s="2">
        <v>27</v>
      </c>
      <c r="L11" s="2">
        <v>8</v>
      </c>
      <c r="M11" s="8">
        <v>7</v>
      </c>
      <c r="N11" s="7">
        <v>2</v>
      </c>
      <c r="O11" s="2">
        <v>1</v>
      </c>
      <c r="P11" s="2">
        <v>1</v>
      </c>
      <c r="Q11" s="2">
        <v>1</v>
      </c>
      <c r="R11" s="2">
        <v>1</v>
      </c>
      <c r="S11" s="19">
        <v>9</v>
      </c>
      <c r="T11" s="12">
        <v>38</v>
      </c>
      <c r="U11" s="19">
        <v>10</v>
      </c>
      <c r="W11">
        <f t="shared" si="0"/>
        <v>130</v>
      </c>
      <c r="X11" s="2">
        <v>0</v>
      </c>
      <c r="Y11" s="2"/>
      <c r="Z11" s="2">
        <f>SUM(D11:H11,S11)</f>
        <v>20</v>
      </c>
      <c r="AA11" s="2">
        <f>SUM(N11:R11,U11)</f>
        <v>16</v>
      </c>
      <c r="AB11" s="2"/>
    </row>
    <row r="12" spans="1:28" x14ac:dyDescent="0.2">
      <c r="A12" s="14" t="s">
        <v>10</v>
      </c>
      <c r="B12" s="14" t="s">
        <v>0</v>
      </c>
      <c r="C12" s="14" t="s">
        <v>17</v>
      </c>
      <c r="D12" s="7">
        <v>2</v>
      </c>
      <c r="E12" s="2">
        <v>2</v>
      </c>
      <c r="F12" s="2">
        <v>2</v>
      </c>
      <c r="G12" s="2">
        <v>1</v>
      </c>
      <c r="H12" s="8">
        <v>1</v>
      </c>
      <c r="I12" s="7">
        <v>5</v>
      </c>
      <c r="J12" s="2">
        <v>7</v>
      </c>
      <c r="K12" s="2">
        <v>8</v>
      </c>
      <c r="L12" s="2">
        <v>24</v>
      </c>
      <c r="M12" s="8">
        <v>7</v>
      </c>
      <c r="N12" s="7">
        <v>1</v>
      </c>
      <c r="O12" s="2">
        <v>1</v>
      </c>
      <c r="P12" s="2">
        <v>1</v>
      </c>
      <c r="Q12" s="2">
        <v>1</v>
      </c>
      <c r="R12" s="2">
        <v>1</v>
      </c>
      <c r="S12" s="19">
        <v>8</v>
      </c>
      <c r="T12" s="12">
        <v>35</v>
      </c>
      <c r="U12" s="19">
        <v>9</v>
      </c>
      <c r="W12">
        <f t="shared" si="0"/>
        <v>116</v>
      </c>
      <c r="X12" s="2">
        <v>0</v>
      </c>
      <c r="Y12" s="2"/>
      <c r="Z12" s="2"/>
      <c r="AA12" s="2"/>
      <c r="AB12" s="2"/>
    </row>
    <row r="13" spans="1:28" x14ac:dyDescent="0.2">
      <c r="A13" s="14" t="s">
        <v>10</v>
      </c>
      <c r="B13" s="14" t="s">
        <v>0</v>
      </c>
      <c r="C13" s="14" t="s">
        <v>18</v>
      </c>
      <c r="D13" s="9">
        <v>2</v>
      </c>
      <c r="E13" s="10">
        <v>2</v>
      </c>
      <c r="F13" s="10">
        <v>1</v>
      </c>
      <c r="G13" s="10">
        <v>1</v>
      </c>
      <c r="H13" s="11">
        <v>1</v>
      </c>
      <c r="I13" s="9">
        <v>4</v>
      </c>
      <c r="J13" s="10">
        <v>6</v>
      </c>
      <c r="K13" s="10">
        <v>7</v>
      </c>
      <c r="L13" s="10">
        <v>7</v>
      </c>
      <c r="M13" s="11">
        <v>21</v>
      </c>
      <c r="N13" s="9">
        <v>1</v>
      </c>
      <c r="O13" s="10">
        <v>1</v>
      </c>
      <c r="P13" s="10">
        <v>1</v>
      </c>
      <c r="Q13" s="10">
        <v>1</v>
      </c>
      <c r="R13" s="10">
        <v>1</v>
      </c>
      <c r="S13" s="20">
        <v>7</v>
      </c>
      <c r="T13" s="13">
        <v>32</v>
      </c>
      <c r="U13" s="20">
        <v>8</v>
      </c>
      <c r="W13">
        <f t="shared" si="0"/>
        <v>104</v>
      </c>
      <c r="X13" s="2">
        <v>0</v>
      </c>
      <c r="Y13" s="2"/>
      <c r="Z13" s="2"/>
      <c r="AA13" s="2"/>
      <c r="AB13" s="2"/>
    </row>
    <row r="14" spans="1:28" x14ac:dyDescent="0.2">
      <c r="A14" s="14" t="s">
        <v>14</v>
      </c>
      <c r="B14" s="14" t="s">
        <v>0</v>
      </c>
      <c r="C14" s="14" t="s">
        <v>11</v>
      </c>
      <c r="D14" s="7">
        <v>6</v>
      </c>
      <c r="E14" s="2">
        <v>5</v>
      </c>
      <c r="F14" s="2">
        <v>4</v>
      </c>
      <c r="G14" s="2">
        <v>3</v>
      </c>
      <c r="H14" s="2">
        <v>2</v>
      </c>
      <c r="I14" s="7">
        <v>5</v>
      </c>
      <c r="J14" s="2">
        <v>4</v>
      </c>
      <c r="K14" s="2">
        <v>3</v>
      </c>
      <c r="L14" s="2">
        <v>2</v>
      </c>
      <c r="M14" s="8">
        <v>2</v>
      </c>
      <c r="N14" s="2">
        <v>32</v>
      </c>
      <c r="O14" s="2">
        <v>11</v>
      </c>
      <c r="P14" s="2">
        <v>9</v>
      </c>
      <c r="Q14" s="2">
        <v>7</v>
      </c>
      <c r="R14" s="2">
        <v>6</v>
      </c>
      <c r="S14" s="19">
        <v>10</v>
      </c>
      <c r="T14" s="12">
        <v>12</v>
      </c>
      <c r="U14" s="19">
        <v>50</v>
      </c>
      <c r="W14">
        <f t="shared" si="0"/>
        <v>173</v>
      </c>
      <c r="X14" s="2">
        <v>0</v>
      </c>
      <c r="Y14" s="2"/>
      <c r="Z14" s="2"/>
      <c r="AA14" s="2"/>
      <c r="AB14" s="2"/>
    </row>
    <row r="15" spans="1:28" x14ac:dyDescent="0.2">
      <c r="A15" s="14" t="s">
        <v>14</v>
      </c>
      <c r="B15" s="14" t="s">
        <v>0</v>
      </c>
      <c r="C15" s="14" t="s">
        <v>15</v>
      </c>
      <c r="D15" s="7">
        <v>5</v>
      </c>
      <c r="E15" s="2">
        <v>4</v>
      </c>
      <c r="F15" s="2">
        <v>3</v>
      </c>
      <c r="G15" s="2">
        <v>3</v>
      </c>
      <c r="H15" s="2">
        <v>2</v>
      </c>
      <c r="I15" s="7">
        <v>4</v>
      </c>
      <c r="J15" s="2">
        <v>3</v>
      </c>
      <c r="K15" s="2">
        <v>3</v>
      </c>
      <c r="L15" s="2">
        <v>2</v>
      </c>
      <c r="M15" s="8">
        <v>2</v>
      </c>
      <c r="N15" s="2">
        <v>10</v>
      </c>
      <c r="O15" s="2">
        <v>36</v>
      </c>
      <c r="P15" s="2">
        <v>11</v>
      </c>
      <c r="Q15" s="2">
        <v>8</v>
      </c>
      <c r="R15" s="2">
        <v>7</v>
      </c>
      <c r="S15" s="19">
        <v>9</v>
      </c>
      <c r="T15" s="12">
        <v>10</v>
      </c>
      <c r="U15" s="19">
        <v>48</v>
      </c>
      <c r="W15">
        <f t="shared" si="0"/>
        <v>170</v>
      </c>
      <c r="X15" s="2">
        <v>0</v>
      </c>
      <c r="Y15" s="2"/>
      <c r="Z15" s="2"/>
      <c r="AA15" s="2"/>
      <c r="AB15" s="2"/>
    </row>
    <row r="16" spans="1:28" x14ac:dyDescent="0.2">
      <c r="A16" s="14" t="s">
        <v>14</v>
      </c>
      <c r="B16" s="14" t="s">
        <v>0</v>
      </c>
      <c r="C16" s="14" t="s">
        <v>16</v>
      </c>
      <c r="D16" s="7">
        <v>4</v>
      </c>
      <c r="E16" s="2">
        <v>3</v>
      </c>
      <c r="F16" s="2">
        <v>3</v>
      </c>
      <c r="G16" s="2">
        <v>2</v>
      </c>
      <c r="H16" s="2">
        <v>2</v>
      </c>
      <c r="I16" s="7">
        <v>3</v>
      </c>
      <c r="J16" s="2">
        <v>3</v>
      </c>
      <c r="K16" s="2">
        <v>2</v>
      </c>
      <c r="L16" s="2">
        <v>2</v>
      </c>
      <c r="M16" s="8">
        <v>1</v>
      </c>
      <c r="N16" s="2">
        <v>8</v>
      </c>
      <c r="O16" s="2">
        <v>10</v>
      </c>
      <c r="P16" s="2">
        <v>30</v>
      </c>
      <c r="Q16" s="2">
        <v>9</v>
      </c>
      <c r="R16" s="2">
        <v>8</v>
      </c>
      <c r="S16" s="19">
        <v>8</v>
      </c>
      <c r="T16" s="12">
        <v>9</v>
      </c>
      <c r="U16" s="19">
        <v>45</v>
      </c>
      <c r="W16">
        <f t="shared" si="0"/>
        <v>152</v>
      </c>
      <c r="X16" s="2">
        <v>0</v>
      </c>
      <c r="Y16" s="2"/>
      <c r="Z16" s="2">
        <f>SUM(I16:M16,T16)</f>
        <v>20</v>
      </c>
      <c r="AA16" s="2">
        <f>SUM(D16:H16,S16)</f>
        <v>22</v>
      </c>
      <c r="AB16" s="2"/>
    </row>
    <row r="17" spans="1:28" x14ac:dyDescent="0.2">
      <c r="A17" s="14" t="s">
        <v>14</v>
      </c>
      <c r="B17" s="14" t="s">
        <v>0</v>
      </c>
      <c r="C17" s="14" t="s">
        <v>17</v>
      </c>
      <c r="D17" s="7">
        <v>3</v>
      </c>
      <c r="E17" s="2">
        <v>3</v>
      </c>
      <c r="F17" s="2">
        <v>2</v>
      </c>
      <c r="G17" s="2">
        <v>2</v>
      </c>
      <c r="H17" s="2">
        <v>1</v>
      </c>
      <c r="I17" s="7">
        <v>2</v>
      </c>
      <c r="J17" s="2">
        <v>2</v>
      </c>
      <c r="K17" s="2">
        <v>2</v>
      </c>
      <c r="L17" s="2">
        <v>1</v>
      </c>
      <c r="M17" s="8">
        <v>1</v>
      </c>
      <c r="N17" s="2">
        <v>7</v>
      </c>
      <c r="O17" s="2">
        <v>8</v>
      </c>
      <c r="P17" s="2">
        <v>9</v>
      </c>
      <c r="Q17" s="2">
        <v>26</v>
      </c>
      <c r="R17" s="2">
        <v>8</v>
      </c>
      <c r="S17" s="19">
        <v>7</v>
      </c>
      <c r="T17" s="12">
        <v>8</v>
      </c>
      <c r="U17" s="19">
        <v>42</v>
      </c>
      <c r="W17">
        <f t="shared" si="0"/>
        <v>134</v>
      </c>
      <c r="X17" s="2">
        <v>0</v>
      </c>
      <c r="Y17" s="2"/>
      <c r="Z17" s="2"/>
      <c r="AA17" s="2"/>
      <c r="AB17" s="2"/>
    </row>
    <row r="18" spans="1:28" x14ac:dyDescent="0.2">
      <c r="A18" s="14" t="s">
        <v>14</v>
      </c>
      <c r="B18" s="14" t="s">
        <v>0</v>
      </c>
      <c r="C18" s="14" t="s">
        <v>18</v>
      </c>
      <c r="D18" s="7">
        <v>2</v>
      </c>
      <c r="E18" s="2">
        <v>2</v>
      </c>
      <c r="F18" s="2">
        <v>2</v>
      </c>
      <c r="G18" s="2">
        <v>1</v>
      </c>
      <c r="H18" s="2">
        <v>1</v>
      </c>
      <c r="I18" s="7">
        <v>2</v>
      </c>
      <c r="J18" s="2">
        <v>2</v>
      </c>
      <c r="K18" s="2">
        <v>1</v>
      </c>
      <c r="L18" s="2">
        <v>1</v>
      </c>
      <c r="M18" s="8">
        <v>1</v>
      </c>
      <c r="N18" s="2">
        <v>6</v>
      </c>
      <c r="O18" s="2">
        <v>7</v>
      </c>
      <c r="P18" s="2">
        <v>8</v>
      </c>
      <c r="Q18" s="2">
        <v>8</v>
      </c>
      <c r="R18" s="2">
        <v>23</v>
      </c>
      <c r="S18" s="20">
        <v>6</v>
      </c>
      <c r="T18" s="13">
        <v>7</v>
      </c>
      <c r="U18" s="20">
        <v>40</v>
      </c>
      <c r="W18">
        <f t="shared" si="0"/>
        <v>120</v>
      </c>
      <c r="X18" s="2">
        <v>0</v>
      </c>
      <c r="Y18" s="2"/>
      <c r="Z18" s="2"/>
      <c r="AA18" s="2"/>
      <c r="AB18" s="2"/>
    </row>
    <row r="19" spans="1:28" x14ac:dyDescent="0.2">
      <c r="A19" s="14"/>
      <c r="B19" s="14" t="s">
        <v>2</v>
      </c>
      <c r="C19" s="14" t="s">
        <v>1</v>
      </c>
      <c r="D19" s="24">
        <v>45</v>
      </c>
      <c r="E19" s="25">
        <v>44</v>
      </c>
      <c r="F19" s="25">
        <v>35</v>
      </c>
      <c r="G19" s="25">
        <v>37</v>
      </c>
      <c r="H19" s="25">
        <v>34</v>
      </c>
      <c r="I19" s="24">
        <v>68</v>
      </c>
      <c r="J19" s="25">
        <v>61</v>
      </c>
      <c r="K19" s="25">
        <v>53</v>
      </c>
      <c r="L19" s="25">
        <v>49</v>
      </c>
      <c r="M19" s="26">
        <v>46</v>
      </c>
      <c r="N19" s="25">
        <v>92</v>
      </c>
      <c r="O19" s="25">
        <v>84</v>
      </c>
      <c r="P19" s="25">
        <v>71</v>
      </c>
      <c r="Q19" s="25">
        <v>66</v>
      </c>
      <c r="R19" s="26">
        <v>58</v>
      </c>
      <c r="S19" s="27">
        <v>0</v>
      </c>
      <c r="T19" s="28">
        <v>0</v>
      </c>
      <c r="U19" s="28">
        <v>0</v>
      </c>
      <c r="X19" s="2"/>
      <c r="Y19" s="2"/>
      <c r="Z19" s="2"/>
      <c r="AA19" s="2"/>
    </row>
    <row r="20" spans="1:28" x14ac:dyDescent="0.2">
      <c r="A20" s="14"/>
      <c r="B20" s="14" t="s">
        <v>6</v>
      </c>
      <c r="C20" s="14" t="s">
        <v>7</v>
      </c>
      <c r="D20" s="9">
        <v>0</v>
      </c>
      <c r="E20" s="10">
        <v>0</v>
      </c>
      <c r="F20" s="10">
        <v>0</v>
      </c>
      <c r="G20" s="10">
        <v>0</v>
      </c>
      <c r="H20" s="10">
        <v>0</v>
      </c>
      <c r="I20" s="9">
        <v>0</v>
      </c>
      <c r="J20" s="10">
        <v>0</v>
      </c>
      <c r="K20" s="10">
        <v>0</v>
      </c>
      <c r="L20" s="10">
        <v>0</v>
      </c>
      <c r="M20" s="11">
        <v>0</v>
      </c>
      <c r="N20" s="10">
        <v>0</v>
      </c>
      <c r="O20" s="10">
        <v>0</v>
      </c>
      <c r="P20" s="10">
        <v>0</v>
      </c>
      <c r="Q20" s="10">
        <v>0</v>
      </c>
      <c r="R20" s="11">
        <v>0</v>
      </c>
      <c r="S20" s="2">
        <v>0</v>
      </c>
      <c r="T20" s="2">
        <v>0</v>
      </c>
      <c r="U20" s="2">
        <v>0</v>
      </c>
    </row>
    <row r="22" spans="1:28" x14ac:dyDescent="0.2">
      <c r="D22" s="22">
        <f>SUM(D4:D20)</f>
        <v>138</v>
      </c>
      <c r="E22" s="22">
        <f>SUM(E4:E20)</f>
        <v>142</v>
      </c>
      <c r="F22" s="22">
        <f t="shared" ref="F22:L22" si="1">SUM(F4:F19)</f>
        <v>122</v>
      </c>
      <c r="G22" s="22">
        <f t="shared" si="1"/>
        <v>111</v>
      </c>
      <c r="H22" s="22">
        <f>SUM(H4:H20)</f>
        <v>97</v>
      </c>
      <c r="I22" s="22">
        <f>SUM(I4:I20)</f>
        <v>147</v>
      </c>
      <c r="J22" s="22">
        <f>SUM(J4:J20)</f>
        <v>149</v>
      </c>
      <c r="K22" s="22">
        <f t="shared" si="1"/>
        <v>130</v>
      </c>
      <c r="L22" s="22">
        <f t="shared" si="1"/>
        <v>116</v>
      </c>
      <c r="M22" s="22">
        <f t="shared" ref="M22:R22" si="2">SUM(M4:M20)</f>
        <v>104</v>
      </c>
      <c r="N22" s="22">
        <f t="shared" si="2"/>
        <v>173</v>
      </c>
      <c r="O22" s="22">
        <f t="shared" si="2"/>
        <v>170</v>
      </c>
      <c r="P22" s="22">
        <f t="shared" si="2"/>
        <v>152</v>
      </c>
      <c r="Q22" s="22">
        <f t="shared" si="2"/>
        <v>134</v>
      </c>
      <c r="R22" s="22">
        <f t="shared" si="2"/>
        <v>120</v>
      </c>
      <c r="S22" s="22"/>
      <c r="T22" s="22"/>
      <c r="U22" s="22"/>
    </row>
    <row r="23" spans="1:28" x14ac:dyDescent="0.2">
      <c r="C23" s="1"/>
      <c r="D23" s="16"/>
      <c r="E23" s="2"/>
      <c r="F23" s="2"/>
      <c r="G23" s="2"/>
      <c r="H23" s="2"/>
      <c r="I23" s="2"/>
      <c r="J23" s="1"/>
      <c r="K23" s="16"/>
      <c r="L23" s="2"/>
      <c r="M23" s="2"/>
      <c r="N23" s="2"/>
      <c r="O23" s="2"/>
      <c r="P23" s="2"/>
      <c r="Q23" s="1"/>
      <c r="R23" s="1"/>
      <c r="T23" s="3"/>
      <c r="U23" s="3"/>
      <c r="V23" s="3"/>
    </row>
    <row r="24" spans="1:28" x14ac:dyDescent="0.2">
      <c r="F24" cm="1">
        <f t="array" ref="F24:F39">F4:F19/F22</f>
        <v>6.5573770491803282E-2</v>
      </c>
      <c r="K24" cm="1">
        <f t="array" ref="K24:K39">K4:K19/K22</f>
        <v>1.5384615384615385E-2</v>
      </c>
      <c r="P24" cm="1">
        <f t="array" ref="P24:P39">P4:P19/P22</f>
        <v>1.3157894736842105E-2</v>
      </c>
    </row>
    <row r="25" spans="1:28" x14ac:dyDescent="0.2">
      <c r="F25">
        <v>8.1967213114754092E-2</v>
      </c>
      <c r="K25">
        <v>1.5384615384615385E-2</v>
      </c>
      <c r="P25">
        <v>1.3157894736842105E-2</v>
      </c>
    </row>
    <row r="26" spans="1:28" x14ac:dyDescent="0.2">
      <c r="F26">
        <v>0.22950819672131148</v>
      </c>
      <c r="K26">
        <v>1.5384615384615385E-2</v>
      </c>
      <c r="P26">
        <v>6.5789473684210523E-3</v>
      </c>
    </row>
    <row r="27" spans="1:28" x14ac:dyDescent="0.2">
      <c r="F27">
        <v>7.3770491803278687E-2</v>
      </c>
      <c r="K27">
        <v>7.6923076923076927E-3</v>
      </c>
      <c r="P27">
        <v>6.5789473684210523E-3</v>
      </c>
    </row>
    <row r="28" spans="1:28" x14ac:dyDescent="0.2">
      <c r="F28">
        <v>5.737704918032787E-2</v>
      </c>
      <c r="K28">
        <v>7.6923076923076927E-3</v>
      </c>
      <c r="P28">
        <v>6.5789473684210523E-3</v>
      </c>
    </row>
    <row r="29" spans="1:28" x14ac:dyDescent="0.2">
      <c r="F29">
        <v>2.4590163934426229E-2</v>
      </c>
      <c r="K29">
        <v>5.3846153846153849E-2</v>
      </c>
      <c r="P29">
        <v>1.3157894736842105E-2</v>
      </c>
    </row>
    <row r="30" spans="1:28" x14ac:dyDescent="0.2">
      <c r="F30">
        <v>2.4590163934426229E-2</v>
      </c>
      <c r="K30">
        <v>6.9230769230769235E-2</v>
      </c>
      <c r="P30">
        <v>1.3157894736842105E-2</v>
      </c>
    </row>
    <row r="31" spans="1:28" x14ac:dyDescent="0.2">
      <c r="F31">
        <v>1.6393442622950821E-2</v>
      </c>
      <c r="K31">
        <v>0.2076923076923077</v>
      </c>
      <c r="P31">
        <v>6.5789473684210523E-3</v>
      </c>
    </row>
    <row r="32" spans="1:28" x14ac:dyDescent="0.2">
      <c r="F32">
        <v>1.6393442622950821E-2</v>
      </c>
      <c r="K32">
        <v>6.1538461538461542E-2</v>
      </c>
      <c r="P32">
        <v>6.5789473684210523E-3</v>
      </c>
    </row>
    <row r="33" spans="6:21" x14ac:dyDescent="0.2">
      <c r="F33">
        <v>8.1967213114754103E-3</v>
      </c>
      <c r="K33">
        <v>5.3846153846153849E-2</v>
      </c>
      <c r="P33">
        <v>6.5789473684210523E-3</v>
      </c>
    </row>
    <row r="34" spans="6:21" x14ac:dyDescent="0.2">
      <c r="F34">
        <v>3.2786885245901641E-2</v>
      </c>
      <c r="K34">
        <v>2.3076923076923078E-2</v>
      </c>
      <c r="P34">
        <v>5.921052631578947E-2</v>
      </c>
    </row>
    <row r="35" spans="6:21" x14ac:dyDescent="0.2">
      <c r="F35">
        <v>2.4590163934426229E-2</v>
      </c>
      <c r="K35">
        <v>2.3076923076923078E-2</v>
      </c>
      <c r="P35">
        <v>7.2368421052631582E-2</v>
      </c>
    </row>
    <row r="36" spans="6:21" x14ac:dyDescent="0.2">
      <c r="F36">
        <v>2.4590163934426229E-2</v>
      </c>
      <c r="K36">
        <v>1.5384615384615385E-2</v>
      </c>
      <c r="P36">
        <v>0.19736842105263158</v>
      </c>
      <c r="U36" s="1"/>
    </row>
    <row r="37" spans="6:21" x14ac:dyDescent="0.2">
      <c r="F37">
        <v>1.6393442622950821E-2</v>
      </c>
      <c r="K37">
        <v>1.5384615384615385E-2</v>
      </c>
      <c r="P37">
        <v>5.921052631578947E-2</v>
      </c>
      <c r="U37" s="2"/>
    </row>
    <row r="38" spans="6:21" x14ac:dyDescent="0.2">
      <c r="F38">
        <v>1.6393442622950821E-2</v>
      </c>
      <c r="K38">
        <v>7.6923076923076927E-3</v>
      </c>
      <c r="P38">
        <v>5.2631578947368418E-2</v>
      </c>
      <c r="U38" s="2"/>
    </row>
    <row r="39" spans="6:21" x14ac:dyDescent="0.2">
      <c r="F39">
        <v>0.28688524590163933</v>
      </c>
      <c r="K39">
        <v>0.40769230769230769</v>
      </c>
      <c r="P39">
        <v>0.46710526315789475</v>
      </c>
      <c r="U39" s="2"/>
    </row>
    <row r="40" spans="6:21" x14ac:dyDescent="0.2">
      <c r="U40" s="2"/>
    </row>
    <row r="41" spans="6:21" x14ac:dyDescent="0.2">
      <c r="U41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533BB-F9E5-4488-9767-C13F3EC227DF}">
  <dimension ref="A1:AB56"/>
  <sheetViews>
    <sheetView zoomScale="107" workbookViewId="0">
      <selection activeCell="X49" sqref="X49"/>
    </sheetView>
  </sheetViews>
  <sheetFormatPr baseColWidth="10" defaultColWidth="8.83203125" defaultRowHeight="15" x14ac:dyDescent="0.2"/>
  <cols>
    <col min="2" max="2" width="9.6640625" customWidth="1"/>
    <col min="4" max="4" width="9" bestFit="1" customWidth="1"/>
    <col min="5" max="6" width="11.6640625" bestFit="1" customWidth="1"/>
    <col min="7" max="9" width="9" bestFit="1" customWidth="1"/>
    <col min="10" max="11" width="11.6640625" bestFit="1" customWidth="1"/>
    <col min="12" max="14" width="9" bestFit="1" customWidth="1"/>
    <col min="15" max="16" width="11.6640625" bestFit="1" customWidth="1"/>
    <col min="17" max="20" width="9" bestFit="1" customWidth="1"/>
    <col min="21" max="21" width="11.6640625" bestFit="1" customWidth="1"/>
    <col min="23" max="23" width="9" bestFit="1" customWidth="1"/>
    <col min="24" max="24" width="11.1640625" bestFit="1" customWidth="1"/>
    <col min="26" max="27" width="11.6640625" bestFit="1" customWidth="1"/>
  </cols>
  <sheetData>
    <row r="1" spans="1:28" x14ac:dyDescent="0.2">
      <c r="D1" s="14" t="s">
        <v>9</v>
      </c>
      <c r="E1" s="14" t="s">
        <v>9</v>
      </c>
      <c r="F1" s="14" t="s">
        <v>9</v>
      </c>
      <c r="G1" s="14" t="s">
        <v>9</v>
      </c>
      <c r="H1" s="14" t="s">
        <v>9</v>
      </c>
      <c r="I1" s="14" t="s">
        <v>10</v>
      </c>
      <c r="J1" s="14" t="s">
        <v>10</v>
      </c>
      <c r="K1" s="14" t="s">
        <v>10</v>
      </c>
      <c r="L1" s="14" t="s">
        <v>10</v>
      </c>
      <c r="M1" s="14" t="s">
        <v>10</v>
      </c>
      <c r="N1" s="14" t="s">
        <v>14</v>
      </c>
      <c r="O1" s="14" t="s">
        <v>14</v>
      </c>
      <c r="P1" s="14" t="s">
        <v>14</v>
      </c>
      <c r="Q1" s="14" t="s">
        <v>14</v>
      </c>
      <c r="R1" s="14" t="s">
        <v>14</v>
      </c>
      <c r="S1" s="14" t="s">
        <v>9</v>
      </c>
      <c r="T1" s="14" t="s">
        <v>10</v>
      </c>
      <c r="U1" s="14" t="s">
        <v>14</v>
      </c>
    </row>
    <row r="2" spans="1:28" x14ac:dyDescent="0.2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  <c r="I2" s="14" t="s">
        <v>0</v>
      </c>
      <c r="J2" s="14" t="s">
        <v>0</v>
      </c>
      <c r="K2" s="14" t="s">
        <v>0</v>
      </c>
      <c r="L2" s="14" t="s">
        <v>0</v>
      </c>
      <c r="M2" s="14" t="s">
        <v>0</v>
      </c>
      <c r="N2" s="14" t="s">
        <v>0</v>
      </c>
      <c r="O2" s="14" t="s">
        <v>0</v>
      </c>
      <c r="P2" s="14" t="s">
        <v>0</v>
      </c>
      <c r="Q2" s="14" t="s">
        <v>0</v>
      </c>
      <c r="R2" s="14" t="s">
        <v>0</v>
      </c>
      <c r="S2" s="14" t="s">
        <v>3</v>
      </c>
      <c r="T2" s="14" t="s">
        <v>3</v>
      </c>
      <c r="U2" s="14" t="s">
        <v>3</v>
      </c>
    </row>
    <row r="3" spans="1:28" x14ac:dyDescent="0.2">
      <c r="D3" s="14" t="s">
        <v>11</v>
      </c>
      <c r="E3" s="14" t="s">
        <v>15</v>
      </c>
      <c r="F3" s="14" t="s">
        <v>16</v>
      </c>
      <c r="G3" s="14" t="s">
        <v>17</v>
      </c>
      <c r="H3" s="14" t="s">
        <v>18</v>
      </c>
      <c r="I3" s="14" t="s">
        <v>11</v>
      </c>
      <c r="J3" s="14" t="s">
        <v>15</v>
      </c>
      <c r="K3" s="14" t="s">
        <v>16</v>
      </c>
      <c r="L3" s="14" t="s">
        <v>17</v>
      </c>
      <c r="M3" s="14" t="s">
        <v>18</v>
      </c>
      <c r="N3" s="14" t="s">
        <v>11</v>
      </c>
      <c r="O3" s="14" t="s">
        <v>15</v>
      </c>
      <c r="P3" s="14" t="s">
        <v>16</v>
      </c>
      <c r="Q3" s="14" t="s">
        <v>17</v>
      </c>
      <c r="R3" s="14" t="s">
        <v>18</v>
      </c>
      <c r="S3" s="14" t="s">
        <v>4</v>
      </c>
      <c r="T3" s="14" t="s">
        <v>4</v>
      </c>
      <c r="U3" s="14" t="s">
        <v>4</v>
      </c>
      <c r="AA3" s="1"/>
      <c r="AB3" s="1"/>
    </row>
    <row r="4" spans="1:28" x14ac:dyDescent="0.2">
      <c r="A4" s="14" t="s">
        <v>9</v>
      </c>
      <c r="B4" s="14" t="s">
        <v>0</v>
      </c>
      <c r="C4" s="14" t="s">
        <v>11</v>
      </c>
      <c r="D4" s="4">
        <v>30</v>
      </c>
      <c r="E4" s="5">
        <v>6.9371976733505303</v>
      </c>
      <c r="F4" s="5">
        <v>11.0628023266494</v>
      </c>
      <c r="G4" s="5">
        <v>6</v>
      </c>
      <c r="H4" s="6">
        <v>5</v>
      </c>
      <c r="I4" s="4">
        <v>4</v>
      </c>
      <c r="J4" s="5">
        <v>2.1288141863508998</v>
      </c>
      <c r="K4" s="5">
        <v>2.87118581364909</v>
      </c>
      <c r="L4" s="5">
        <v>2</v>
      </c>
      <c r="M4" s="6">
        <v>1</v>
      </c>
      <c r="N4" s="4">
        <v>3</v>
      </c>
      <c r="O4" s="5">
        <v>1.3132282591286499</v>
      </c>
      <c r="P4" s="5">
        <v>2.6867717408713401</v>
      </c>
      <c r="Q4" s="5">
        <v>1</v>
      </c>
      <c r="R4" s="6">
        <v>1</v>
      </c>
      <c r="S4" s="17">
        <v>40</v>
      </c>
      <c r="T4" s="15">
        <v>10</v>
      </c>
      <c r="U4" s="21">
        <v>8</v>
      </c>
      <c r="W4">
        <f>SUM(D4:U4)</f>
        <v>137.99999999999989</v>
      </c>
      <c r="X4" s="23" cm="1">
        <f t="array" ref="X4:X18">W4:W18-TRANSPOSE(D22:R22)</f>
        <v>0</v>
      </c>
      <c r="Y4" s="1"/>
      <c r="Z4" s="1"/>
      <c r="AA4" s="1"/>
      <c r="AB4" s="2"/>
    </row>
    <row r="5" spans="1:28" x14ac:dyDescent="0.2">
      <c r="A5" s="14" t="s">
        <v>9</v>
      </c>
      <c r="B5" s="14" t="s">
        <v>0</v>
      </c>
      <c r="C5" s="14" t="s">
        <v>15</v>
      </c>
      <c r="D5" s="7">
        <v>0</v>
      </c>
      <c r="E5" s="2">
        <v>32.677121523935803</v>
      </c>
      <c r="F5" s="2">
        <v>7.3332770020126796</v>
      </c>
      <c r="G5" s="2">
        <v>16</v>
      </c>
      <c r="H5" s="8">
        <v>13</v>
      </c>
      <c r="I5" s="7">
        <v>5</v>
      </c>
      <c r="J5" s="2">
        <v>2.1810701827860801</v>
      </c>
      <c r="K5" s="2">
        <v>1.4885045962878001</v>
      </c>
      <c r="L5" s="2">
        <v>3</v>
      </c>
      <c r="M5" s="8">
        <v>2</v>
      </c>
      <c r="N5" s="7">
        <v>4</v>
      </c>
      <c r="O5" s="2">
        <v>1.4289345682179</v>
      </c>
      <c r="P5" s="2">
        <v>1.5053022473086599</v>
      </c>
      <c r="Q5" s="2">
        <v>2</v>
      </c>
      <c r="R5" s="8">
        <v>2</v>
      </c>
      <c r="S5" s="18">
        <v>32.989601415516098</v>
      </c>
      <c r="T5" s="12">
        <v>9.3304252084969601</v>
      </c>
      <c r="U5" s="19">
        <v>6.0657631755778096</v>
      </c>
      <c r="W5">
        <f t="shared" ref="W5:W18" si="0">SUM(D5:U5)</f>
        <v>141.9999999201398</v>
      </c>
      <c r="X5" s="2">
        <v>-2.5019033955686609E-8</v>
      </c>
      <c r="Y5" s="2"/>
      <c r="Z5" s="2"/>
      <c r="AA5" s="2"/>
      <c r="AB5" s="2"/>
    </row>
    <row r="6" spans="1:28" x14ac:dyDescent="0.2">
      <c r="A6" s="14" t="s">
        <v>9</v>
      </c>
      <c r="B6" s="14" t="s">
        <v>0</v>
      </c>
      <c r="C6" s="14" t="s">
        <v>16</v>
      </c>
      <c r="D6" s="7">
        <v>16</v>
      </c>
      <c r="E6" s="2">
        <v>21.456460558761201</v>
      </c>
      <c r="F6" s="2">
        <v>20.533140884717199</v>
      </c>
      <c r="G6" s="2">
        <v>0</v>
      </c>
      <c r="H6" s="8">
        <v>0</v>
      </c>
      <c r="I6" s="7">
        <v>0</v>
      </c>
      <c r="J6" s="2">
        <v>3.8419040835223699</v>
      </c>
      <c r="K6" s="2">
        <v>1.48852113345515</v>
      </c>
      <c r="L6" s="2">
        <v>0</v>
      </c>
      <c r="M6" s="8">
        <v>0</v>
      </c>
      <c r="N6" s="7">
        <v>0</v>
      </c>
      <c r="O6" s="2">
        <v>2.3131029375318102</v>
      </c>
      <c r="P6" s="2">
        <v>0.75266024494531902</v>
      </c>
      <c r="Q6" s="2">
        <v>0</v>
      </c>
      <c r="R6" s="8">
        <v>0</v>
      </c>
      <c r="S6" s="18">
        <v>32.010398584483902</v>
      </c>
      <c r="T6" s="12">
        <v>12.669574791503001</v>
      </c>
      <c r="U6" s="19">
        <v>10.934236824422101</v>
      </c>
      <c r="W6">
        <f t="shared" si="0"/>
        <v>122.00000004334204</v>
      </c>
      <c r="X6" s="2">
        <v>2.7923178436140006E-8</v>
      </c>
      <c r="Y6" s="2"/>
      <c r="Z6" s="2">
        <f>SUM(I6:M6,T6)</f>
        <v>18.000000008480519</v>
      </c>
      <c r="AA6" s="2">
        <f>SUM(N6:R6,U6)</f>
        <v>14.00000000689923</v>
      </c>
      <c r="AB6" s="2"/>
    </row>
    <row r="7" spans="1:28" x14ac:dyDescent="0.2">
      <c r="A7" s="14" t="s">
        <v>9</v>
      </c>
      <c r="B7" s="14" t="s">
        <v>0</v>
      </c>
      <c r="C7" s="14" t="s">
        <v>17</v>
      </c>
      <c r="D7" s="7">
        <v>6</v>
      </c>
      <c r="E7" s="2">
        <v>4.4906682478515503</v>
      </c>
      <c r="F7" s="2">
        <v>11.5093317521484</v>
      </c>
      <c r="G7" s="2">
        <v>25</v>
      </c>
      <c r="H7" s="8">
        <v>8</v>
      </c>
      <c r="I7" s="7">
        <v>2</v>
      </c>
      <c r="J7" s="2">
        <v>1.4913854185586699</v>
      </c>
      <c r="K7" s="2">
        <v>1.5086145814413201</v>
      </c>
      <c r="L7" s="2">
        <v>1</v>
      </c>
      <c r="M7" s="8">
        <v>1</v>
      </c>
      <c r="N7" s="7">
        <v>1</v>
      </c>
      <c r="O7" s="2">
        <v>0.656616638789979</v>
      </c>
      <c r="P7" s="2">
        <v>1.3433833612100201</v>
      </c>
      <c r="Q7" s="2">
        <v>1</v>
      </c>
      <c r="R7" s="8">
        <v>1</v>
      </c>
      <c r="S7" s="18">
        <v>28</v>
      </c>
      <c r="T7" s="12">
        <v>9</v>
      </c>
      <c r="U7" s="19">
        <v>7</v>
      </c>
      <c r="W7">
        <f t="shared" si="0"/>
        <v>110.99999999999994</v>
      </c>
      <c r="X7" s="2">
        <v>0</v>
      </c>
      <c r="Y7" s="2"/>
      <c r="Z7" s="2"/>
      <c r="AA7" s="2"/>
      <c r="AB7" s="2"/>
    </row>
    <row r="8" spans="1:28" x14ac:dyDescent="0.2">
      <c r="A8" s="14" t="s">
        <v>9</v>
      </c>
      <c r="B8" s="14" t="s">
        <v>0</v>
      </c>
      <c r="C8" s="14" t="s">
        <v>18</v>
      </c>
      <c r="D8" s="9">
        <v>5</v>
      </c>
      <c r="E8" s="10">
        <v>3.9090266008960102</v>
      </c>
      <c r="F8" s="10">
        <v>9.0909733991039801</v>
      </c>
      <c r="G8" s="10">
        <v>8</v>
      </c>
      <c r="H8" s="11">
        <v>22</v>
      </c>
      <c r="I8" s="7">
        <v>1</v>
      </c>
      <c r="J8" s="2">
        <v>0.66157443981689601</v>
      </c>
      <c r="K8" s="2">
        <v>1.3384255601831001</v>
      </c>
      <c r="L8" s="2">
        <v>1</v>
      </c>
      <c r="M8" s="8">
        <v>1</v>
      </c>
      <c r="N8" s="9">
        <v>1</v>
      </c>
      <c r="O8" s="10">
        <v>0.656616638789979</v>
      </c>
      <c r="P8" s="10">
        <v>1.3433833612100201</v>
      </c>
      <c r="Q8" s="10">
        <v>1</v>
      </c>
      <c r="R8" s="11">
        <v>1</v>
      </c>
      <c r="S8" s="19">
        <v>25</v>
      </c>
      <c r="T8" s="12">
        <v>8</v>
      </c>
      <c r="U8" s="19">
        <v>6</v>
      </c>
      <c r="W8">
        <f t="shared" si="0"/>
        <v>96.999999999999972</v>
      </c>
      <c r="X8" s="2">
        <v>0</v>
      </c>
      <c r="Y8" s="2"/>
      <c r="Z8" s="2"/>
      <c r="AA8" s="2"/>
      <c r="AB8" s="2"/>
    </row>
    <row r="9" spans="1:28" x14ac:dyDescent="0.2">
      <c r="A9" s="14" t="s">
        <v>10</v>
      </c>
      <c r="B9" s="14" t="s">
        <v>0</v>
      </c>
      <c r="C9" s="14" t="s">
        <v>11</v>
      </c>
      <c r="D9" s="4">
        <v>5</v>
      </c>
      <c r="E9" s="5">
        <v>2.8055687201392798</v>
      </c>
      <c r="F9" s="5">
        <v>4.1944312798607104</v>
      </c>
      <c r="G9" s="5">
        <v>2</v>
      </c>
      <c r="H9" s="6">
        <v>2</v>
      </c>
      <c r="I9" s="4">
        <v>28</v>
      </c>
      <c r="J9" s="5">
        <v>6.2171366989847598</v>
      </c>
      <c r="K9" s="5">
        <v>9.7828633010152295</v>
      </c>
      <c r="L9" s="5">
        <v>6</v>
      </c>
      <c r="M9" s="6">
        <v>5</v>
      </c>
      <c r="N9" s="4">
        <v>3</v>
      </c>
      <c r="O9" s="5">
        <v>1.3132282591286499</v>
      </c>
      <c r="P9" s="5">
        <v>2.6867717408713401</v>
      </c>
      <c r="Q9" s="5">
        <v>1</v>
      </c>
      <c r="R9" s="5">
        <v>1</v>
      </c>
      <c r="S9" s="21">
        <v>12</v>
      </c>
      <c r="T9" s="15">
        <v>45</v>
      </c>
      <c r="U9" s="21">
        <v>10</v>
      </c>
      <c r="W9">
        <f t="shared" si="0"/>
        <v>146.99999999999994</v>
      </c>
      <c r="X9" s="2">
        <v>0</v>
      </c>
      <c r="Y9" s="2"/>
      <c r="Z9" s="2"/>
      <c r="AA9" s="2"/>
      <c r="AB9" s="2"/>
    </row>
    <row r="10" spans="1:28" x14ac:dyDescent="0.2">
      <c r="A10" s="14" t="s">
        <v>10</v>
      </c>
      <c r="B10" s="14" t="s">
        <v>0</v>
      </c>
      <c r="C10" s="14" t="s">
        <v>15</v>
      </c>
      <c r="D10" s="7">
        <v>7</v>
      </c>
      <c r="E10" s="2">
        <v>2.5117597919981298</v>
      </c>
      <c r="F10" s="2">
        <v>2.1999722257719601</v>
      </c>
      <c r="G10" s="2">
        <v>4</v>
      </c>
      <c r="H10" s="8">
        <v>3</v>
      </c>
      <c r="I10" s="7">
        <v>0</v>
      </c>
      <c r="J10" s="2">
        <v>30.5186380704064</v>
      </c>
      <c r="K10" s="2">
        <v>6.6983312686003096</v>
      </c>
      <c r="L10" s="2">
        <v>15</v>
      </c>
      <c r="M10" s="8">
        <v>13</v>
      </c>
      <c r="N10" s="7">
        <v>4</v>
      </c>
      <c r="O10" s="2">
        <v>1.43481078491476</v>
      </c>
      <c r="P10" s="2">
        <v>1.5053023244236901</v>
      </c>
      <c r="Q10" s="2">
        <v>2</v>
      </c>
      <c r="R10" s="2">
        <v>2</v>
      </c>
      <c r="S10" s="19">
        <v>5.2882679705560296</v>
      </c>
      <c r="T10" s="12">
        <v>39.783030599575298</v>
      </c>
      <c r="U10" s="19">
        <v>9.0598868798083103</v>
      </c>
      <c r="W10">
        <f t="shared" si="0"/>
        <v>148.99999991605492</v>
      </c>
      <c r="X10" s="2">
        <v>-3.4078851740559912E-8</v>
      </c>
      <c r="Y10" s="2"/>
      <c r="Z10" s="2"/>
      <c r="AA10" s="2"/>
      <c r="AB10" s="2"/>
    </row>
    <row r="11" spans="1:28" x14ac:dyDescent="0.2">
      <c r="A11" s="14" t="s">
        <v>10</v>
      </c>
      <c r="B11" s="14" t="s">
        <v>0</v>
      </c>
      <c r="C11" s="14" t="s">
        <v>16</v>
      </c>
      <c r="D11" s="7">
        <v>0</v>
      </c>
      <c r="E11" s="2">
        <v>4.8216028815411898</v>
      </c>
      <c r="F11" s="2">
        <v>1.46666509708549</v>
      </c>
      <c r="G11" s="2">
        <v>0</v>
      </c>
      <c r="H11" s="8">
        <v>0</v>
      </c>
      <c r="I11" s="7">
        <v>14</v>
      </c>
      <c r="J11" s="2">
        <v>19.6880011969055</v>
      </c>
      <c r="K11" s="2">
        <v>20.095029410411499</v>
      </c>
      <c r="L11" s="2">
        <v>0</v>
      </c>
      <c r="M11" s="8">
        <v>0</v>
      </c>
      <c r="N11" s="7">
        <v>0</v>
      </c>
      <c r="O11" s="2">
        <v>2.3072265804814198</v>
      </c>
      <c r="P11" s="2">
        <v>0.75266030803026895</v>
      </c>
      <c r="Q11" s="2">
        <v>0</v>
      </c>
      <c r="R11" s="2">
        <v>0</v>
      </c>
      <c r="S11" s="19">
        <v>13.711732029443899</v>
      </c>
      <c r="T11" s="12">
        <v>40.216969400424603</v>
      </c>
      <c r="U11" s="19">
        <v>12.940113120191601</v>
      </c>
      <c r="W11">
        <f t="shared" si="0"/>
        <v>130.00000002451549</v>
      </c>
      <c r="X11" s="2">
        <v>3.3451215131208301E-8</v>
      </c>
      <c r="Y11" s="2"/>
      <c r="Z11" s="2">
        <f>SUM(D11:H11,S11)</f>
        <v>20.000000008070579</v>
      </c>
      <c r="AA11" s="2">
        <f>SUM(N11:R11,U11)</f>
        <v>16.000000008703289</v>
      </c>
      <c r="AB11" s="2"/>
    </row>
    <row r="12" spans="1:28" x14ac:dyDescent="0.2">
      <c r="A12" s="14" t="s">
        <v>10</v>
      </c>
      <c r="B12" s="14" t="s">
        <v>0</v>
      </c>
      <c r="C12" s="14" t="s">
        <v>17</v>
      </c>
      <c r="D12" s="7">
        <v>2</v>
      </c>
      <c r="E12" s="2">
        <v>1.3362797631343399</v>
      </c>
      <c r="F12" s="2">
        <v>2.6637202368656498</v>
      </c>
      <c r="G12" s="2">
        <v>1</v>
      </c>
      <c r="H12" s="8">
        <v>1</v>
      </c>
      <c r="I12" s="7">
        <v>5</v>
      </c>
      <c r="J12" s="2">
        <v>4.5288062867899503</v>
      </c>
      <c r="K12" s="2">
        <v>10.471193713210001</v>
      </c>
      <c r="L12" s="2">
        <v>24</v>
      </c>
      <c r="M12" s="8">
        <v>7</v>
      </c>
      <c r="N12" s="7">
        <v>1</v>
      </c>
      <c r="O12" s="2">
        <v>0.656616638789979</v>
      </c>
      <c r="P12" s="2">
        <v>1.3433833612100201</v>
      </c>
      <c r="Q12" s="2">
        <v>1</v>
      </c>
      <c r="R12" s="2">
        <v>1</v>
      </c>
      <c r="S12" s="19">
        <v>8</v>
      </c>
      <c r="T12" s="12">
        <v>35</v>
      </c>
      <c r="U12" s="19">
        <v>9</v>
      </c>
      <c r="W12">
        <f t="shared" si="0"/>
        <v>115.99999999999994</v>
      </c>
      <c r="X12" s="2">
        <v>0</v>
      </c>
      <c r="Y12" s="2"/>
      <c r="Z12" s="2"/>
      <c r="AA12" s="2"/>
      <c r="AB12" s="2"/>
    </row>
    <row r="13" spans="1:28" x14ac:dyDescent="0.2">
      <c r="A13" s="14" t="s">
        <v>10</v>
      </c>
      <c r="B13" s="14" t="s">
        <v>0</v>
      </c>
      <c r="C13" s="14" t="s">
        <v>18</v>
      </c>
      <c r="D13" s="9">
        <v>2</v>
      </c>
      <c r="E13" s="10">
        <v>1.5024828605132501</v>
      </c>
      <c r="F13" s="10">
        <v>1.4975171394867399</v>
      </c>
      <c r="G13" s="10">
        <v>1</v>
      </c>
      <c r="H13" s="11">
        <v>1</v>
      </c>
      <c r="I13" s="9">
        <v>4</v>
      </c>
      <c r="J13" s="10">
        <v>3.8687004643291401</v>
      </c>
      <c r="K13" s="10">
        <v>9.1312995356708502</v>
      </c>
      <c r="L13" s="10">
        <v>7</v>
      </c>
      <c r="M13" s="11">
        <v>21</v>
      </c>
      <c r="N13" s="9">
        <v>1</v>
      </c>
      <c r="O13" s="10">
        <v>0.656616638789979</v>
      </c>
      <c r="P13" s="10">
        <v>1.3433833612100201</v>
      </c>
      <c r="Q13" s="10">
        <v>1</v>
      </c>
      <c r="R13" s="10">
        <v>1</v>
      </c>
      <c r="S13" s="20">
        <v>7</v>
      </c>
      <c r="T13" s="13">
        <v>32</v>
      </c>
      <c r="U13" s="20">
        <v>8</v>
      </c>
      <c r="W13">
        <f t="shared" si="0"/>
        <v>103.99999999999997</v>
      </c>
      <c r="X13" s="2">
        <v>0</v>
      </c>
      <c r="Y13" s="2"/>
      <c r="Z13" s="2"/>
      <c r="AA13" s="2"/>
      <c r="AB13" s="2"/>
    </row>
    <row r="14" spans="1:28" x14ac:dyDescent="0.2">
      <c r="A14" s="14" t="s">
        <v>14</v>
      </c>
      <c r="B14" s="14" t="s">
        <v>0</v>
      </c>
      <c r="C14" s="14" t="s">
        <v>11</v>
      </c>
      <c r="D14" s="7">
        <v>6</v>
      </c>
      <c r="E14" s="2">
        <v>3.4685834615724298</v>
      </c>
      <c r="F14" s="2">
        <v>5.5314165384275604</v>
      </c>
      <c r="G14" s="2">
        <v>3</v>
      </c>
      <c r="H14" s="2">
        <v>2</v>
      </c>
      <c r="I14" s="7">
        <v>5</v>
      </c>
      <c r="J14" s="2">
        <v>2.7807282980992398</v>
      </c>
      <c r="K14" s="2">
        <v>4.21927170190075</v>
      </c>
      <c r="L14" s="2">
        <v>2</v>
      </c>
      <c r="M14" s="8">
        <v>2</v>
      </c>
      <c r="N14" s="2">
        <v>32</v>
      </c>
      <c r="O14" s="2">
        <v>7.4796183281362802</v>
      </c>
      <c r="P14" s="2">
        <v>12.520381671863699</v>
      </c>
      <c r="Q14" s="2">
        <v>7</v>
      </c>
      <c r="R14" s="2">
        <v>6</v>
      </c>
      <c r="S14" s="19">
        <v>10</v>
      </c>
      <c r="T14" s="12">
        <v>12</v>
      </c>
      <c r="U14" s="19">
        <v>50</v>
      </c>
      <c r="W14">
        <f t="shared" si="0"/>
        <v>172.99999999999994</v>
      </c>
      <c r="X14" s="2">
        <v>0</v>
      </c>
      <c r="Y14" s="2"/>
      <c r="Z14" s="2"/>
      <c r="AA14" s="2"/>
      <c r="AB14" s="2"/>
    </row>
    <row r="15" spans="1:28" x14ac:dyDescent="0.2">
      <c r="A15" s="14" t="s">
        <v>14</v>
      </c>
      <c r="B15" s="14" t="s">
        <v>0</v>
      </c>
      <c r="C15" s="14" t="s">
        <v>15</v>
      </c>
      <c r="D15" s="7">
        <v>9</v>
      </c>
      <c r="E15" s="2">
        <v>2.77272644780771</v>
      </c>
      <c r="F15" s="2">
        <v>2.1999717965241601</v>
      </c>
      <c r="G15" s="2">
        <v>5</v>
      </c>
      <c r="H15" s="2">
        <v>4</v>
      </c>
      <c r="I15" s="7">
        <v>7</v>
      </c>
      <c r="J15" s="2">
        <v>2.5014388622150299</v>
      </c>
      <c r="K15" s="2">
        <v>2.2327638761567199</v>
      </c>
      <c r="L15" s="2">
        <v>4</v>
      </c>
      <c r="M15" s="8">
        <v>3</v>
      </c>
      <c r="N15" s="2">
        <v>0</v>
      </c>
      <c r="O15" s="2">
        <v>34.359438763360103</v>
      </c>
      <c r="P15" s="2">
        <v>8.2792304871984506</v>
      </c>
      <c r="Q15" s="2">
        <v>17</v>
      </c>
      <c r="R15" s="2">
        <v>15</v>
      </c>
      <c r="S15" s="19">
        <v>3.0273017425366699</v>
      </c>
      <c r="T15" s="12">
        <v>5.2657972525588903</v>
      </c>
      <c r="U15" s="19">
        <v>45.361330682276801</v>
      </c>
      <c r="W15">
        <f t="shared" si="0"/>
        <v>169.99999991063453</v>
      </c>
      <c r="X15" s="2">
        <v>-4.2321971704950556E-8</v>
      </c>
      <c r="Y15" s="2"/>
      <c r="Z15" s="2"/>
      <c r="AA15" s="2"/>
      <c r="AB15" s="2"/>
    </row>
    <row r="16" spans="1:28" x14ac:dyDescent="0.2">
      <c r="A16" s="14" t="s">
        <v>14</v>
      </c>
      <c r="B16" s="14" t="s">
        <v>0</v>
      </c>
      <c r="C16" s="14" t="s">
        <v>16</v>
      </c>
      <c r="D16" s="7">
        <v>0</v>
      </c>
      <c r="E16" s="2">
        <v>5.8273215063036004</v>
      </c>
      <c r="F16" s="2">
        <v>2.1999802441187302</v>
      </c>
      <c r="G16" s="2">
        <v>0</v>
      </c>
      <c r="H16" s="2">
        <v>0</v>
      </c>
      <c r="I16" s="7">
        <v>0</v>
      </c>
      <c r="J16" s="2">
        <v>4.7772718235892304</v>
      </c>
      <c r="K16" s="2">
        <v>1.4885254368621199</v>
      </c>
      <c r="L16" s="2">
        <v>0</v>
      </c>
      <c r="M16" s="8">
        <v>0</v>
      </c>
      <c r="N16" s="2">
        <v>18</v>
      </c>
      <c r="O16" s="2">
        <v>21.781645484627401</v>
      </c>
      <c r="P16" s="2">
        <v>22.579685215125501</v>
      </c>
      <c r="Q16" s="2">
        <v>0</v>
      </c>
      <c r="R16" s="2">
        <v>0</v>
      </c>
      <c r="S16" s="19">
        <v>13.9726982574633</v>
      </c>
      <c r="T16" s="12">
        <v>13.734202747441101</v>
      </c>
      <c r="U16" s="19">
        <v>47.6386693177231</v>
      </c>
      <c r="W16">
        <f t="shared" si="0"/>
        <v>152.00000003325408</v>
      </c>
      <c r="X16" s="2">
        <v>4.0045449622994056E-8</v>
      </c>
      <c r="Y16" s="2"/>
      <c r="Z16" s="2">
        <f>SUM(I16:M16,T16)</f>
        <v>20.000000007892453</v>
      </c>
      <c r="AA16" s="2">
        <f>SUM(D16:H16,S16)</f>
        <v>22.000000007885632</v>
      </c>
      <c r="AB16" s="2"/>
    </row>
    <row r="17" spans="1:28" x14ac:dyDescent="0.2">
      <c r="A17" s="14" t="s">
        <v>14</v>
      </c>
      <c r="B17" s="14" t="s">
        <v>0</v>
      </c>
      <c r="C17" s="14" t="s">
        <v>17</v>
      </c>
      <c r="D17" s="7">
        <v>3</v>
      </c>
      <c r="E17" s="2">
        <v>2.1469201442194499</v>
      </c>
      <c r="F17" s="2">
        <v>2.8530798557805399</v>
      </c>
      <c r="G17" s="2">
        <v>2</v>
      </c>
      <c r="H17" s="2">
        <v>1</v>
      </c>
      <c r="I17" s="7">
        <v>2</v>
      </c>
      <c r="J17" s="2">
        <v>1.3231445192209601</v>
      </c>
      <c r="K17" s="2">
        <v>2.6768554807790301</v>
      </c>
      <c r="L17" s="2">
        <v>1</v>
      </c>
      <c r="M17" s="8">
        <v>1</v>
      </c>
      <c r="N17" s="2">
        <v>7</v>
      </c>
      <c r="O17" s="2">
        <v>5.14888805016653</v>
      </c>
      <c r="P17" s="2">
        <v>11.851111949833401</v>
      </c>
      <c r="Q17" s="2">
        <v>26</v>
      </c>
      <c r="R17" s="2">
        <v>8</v>
      </c>
      <c r="S17" s="19">
        <v>7</v>
      </c>
      <c r="T17" s="12">
        <v>8</v>
      </c>
      <c r="U17" s="19">
        <v>42</v>
      </c>
      <c r="W17">
        <f t="shared" si="0"/>
        <v>133.99999999999991</v>
      </c>
      <c r="X17" s="2">
        <v>0</v>
      </c>
      <c r="Y17" s="2"/>
      <c r="Z17" s="2"/>
      <c r="AA17" s="2"/>
      <c r="AB17" s="2"/>
    </row>
    <row r="18" spans="1:28" x14ac:dyDescent="0.2">
      <c r="A18" s="14" t="s">
        <v>14</v>
      </c>
      <c r="B18" s="14" t="s">
        <v>0</v>
      </c>
      <c r="C18" s="14" t="s">
        <v>18</v>
      </c>
      <c r="D18" s="7">
        <v>2</v>
      </c>
      <c r="E18" s="2">
        <v>1.3362797631343399</v>
      </c>
      <c r="F18" s="2">
        <v>2.6637202368656498</v>
      </c>
      <c r="G18" s="2">
        <v>1</v>
      </c>
      <c r="H18" s="2">
        <v>1</v>
      </c>
      <c r="I18" s="7">
        <v>2</v>
      </c>
      <c r="J18" s="2">
        <v>1.4913854185586699</v>
      </c>
      <c r="K18" s="2">
        <v>1.5086145814413201</v>
      </c>
      <c r="L18" s="2">
        <v>1</v>
      </c>
      <c r="M18" s="8">
        <v>1</v>
      </c>
      <c r="N18" s="2">
        <v>6</v>
      </c>
      <c r="O18" s="2">
        <v>4.4934113821030799</v>
      </c>
      <c r="P18" s="2">
        <v>10.506588617896901</v>
      </c>
      <c r="Q18" s="2">
        <v>8</v>
      </c>
      <c r="R18" s="2">
        <v>23</v>
      </c>
      <c r="S18" s="20">
        <v>6</v>
      </c>
      <c r="T18" s="13">
        <v>7</v>
      </c>
      <c r="U18" s="20">
        <v>40</v>
      </c>
      <c r="W18">
        <f t="shared" si="0"/>
        <v>119.99999999999996</v>
      </c>
      <c r="X18" s="2">
        <v>0</v>
      </c>
      <c r="Y18" s="2"/>
      <c r="Z18" s="2"/>
      <c r="AA18" s="2"/>
      <c r="AB18" s="2"/>
    </row>
    <row r="19" spans="1:28" x14ac:dyDescent="0.2">
      <c r="A19" s="14"/>
      <c r="B19" s="14" t="s">
        <v>2</v>
      </c>
      <c r="C19" s="14" t="s">
        <v>1</v>
      </c>
      <c r="D19" s="24">
        <v>45</v>
      </c>
      <c r="E19" s="25">
        <v>44</v>
      </c>
      <c r="F19" s="25">
        <v>35</v>
      </c>
      <c r="G19" s="25">
        <v>37</v>
      </c>
      <c r="H19" s="25">
        <v>34</v>
      </c>
      <c r="I19" s="24">
        <v>68</v>
      </c>
      <c r="J19" s="25">
        <v>61</v>
      </c>
      <c r="K19" s="25">
        <v>53</v>
      </c>
      <c r="L19" s="25">
        <v>49</v>
      </c>
      <c r="M19" s="26">
        <v>46</v>
      </c>
      <c r="N19" s="25">
        <v>92</v>
      </c>
      <c r="O19" s="25">
        <v>84</v>
      </c>
      <c r="P19" s="25">
        <v>71</v>
      </c>
      <c r="Q19" s="25">
        <v>66</v>
      </c>
      <c r="R19" s="26">
        <v>58</v>
      </c>
      <c r="S19" s="27">
        <v>0</v>
      </c>
      <c r="T19" s="28">
        <v>0</v>
      </c>
      <c r="U19" s="28">
        <v>0</v>
      </c>
      <c r="X19" s="2"/>
      <c r="Y19" s="2"/>
      <c r="Z19" s="2"/>
      <c r="AA19" s="2"/>
    </row>
    <row r="20" spans="1:28" x14ac:dyDescent="0.2">
      <c r="A20" s="14"/>
      <c r="B20" s="14" t="s">
        <v>6</v>
      </c>
      <c r="C20" s="14" t="s">
        <v>7</v>
      </c>
      <c r="D20" s="9">
        <v>0</v>
      </c>
      <c r="E20" s="10">
        <v>0</v>
      </c>
      <c r="F20" s="10">
        <v>0</v>
      </c>
      <c r="G20" s="10">
        <v>0</v>
      </c>
      <c r="H20" s="10">
        <v>0</v>
      </c>
      <c r="I20" s="9">
        <v>0</v>
      </c>
      <c r="J20" s="10">
        <v>0</v>
      </c>
      <c r="K20" s="10">
        <v>0</v>
      </c>
      <c r="L20" s="10">
        <v>0</v>
      </c>
      <c r="M20" s="11">
        <v>0</v>
      </c>
      <c r="N20" s="10">
        <v>0</v>
      </c>
      <c r="O20" s="10">
        <v>0</v>
      </c>
      <c r="P20" s="10">
        <v>0</v>
      </c>
      <c r="Q20" s="10">
        <v>0</v>
      </c>
      <c r="R20" s="11">
        <v>0</v>
      </c>
      <c r="S20" s="2">
        <v>0</v>
      </c>
      <c r="T20" s="2">
        <v>0</v>
      </c>
      <c r="U20" s="2">
        <v>0</v>
      </c>
    </row>
    <row r="22" spans="1:28" x14ac:dyDescent="0.2">
      <c r="D22" s="22">
        <f>SUM(D4:D20)</f>
        <v>138</v>
      </c>
      <c r="E22" s="22">
        <f>SUM(E4:E20)</f>
        <v>141.99999994515883</v>
      </c>
      <c r="F22" s="22">
        <f t="shared" ref="F22:L22" si="1">SUM(F4:F19)</f>
        <v>122.00000001541886</v>
      </c>
      <c r="G22" s="22">
        <f t="shared" si="1"/>
        <v>111</v>
      </c>
      <c r="H22" s="22">
        <f>SUM(H4:H20)</f>
        <v>97</v>
      </c>
      <c r="I22" s="22">
        <f>SUM(I4:I20)</f>
        <v>147</v>
      </c>
      <c r="J22" s="22">
        <f>SUM(J4:J20)</f>
        <v>148.99999995013377</v>
      </c>
      <c r="K22" s="22">
        <f t="shared" si="1"/>
        <v>129.99999999106427</v>
      </c>
      <c r="L22" s="22">
        <f t="shared" si="1"/>
        <v>116</v>
      </c>
      <c r="M22" s="22">
        <f t="shared" ref="M22:R22" si="2">SUM(M4:M20)</f>
        <v>104</v>
      </c>
      <c r="N22" s="22">
        <f t="shared" si="2"/>
        <v>173</v>
      </c>
      <c r="O22" s="22">
        <f t="shared" si="2"/>
        <v>169.9999999529565</v>
      </c>
      <c r="P22" s="22">
        <f t="shared" si="2"/>
        <v>151.99999999320863</v>
      </c>
      <c r="Q22" s="22">
        <f t="shared" si="2"/>
        <v>134</v>
      </c>
      <c r="R22" s="22">
        <f t="shared" si="2"/>
        <v>120</v>
      </c>
      <c r="S22" s="22"/>
      <c r="T22" s="22"/>
      <c r="U22" s="22"/>
    </row>
    <row r="23" spans="1:28" x14ac:dyDescent="0.2">
      <c r="C23" s="1"/>
      <c r="D23" s="16"/>
      <c r="E23" s="2"/>
      <c r="F23" s="2"/>
      <c r="G23" s="2"/>
      <c r="H23" s="2"/>
      <c r="I23" s="2"/>
      <c r="J23" s="1"/>
      <c r="K23" s="16"/>
      <c r="L23" s="2"/>
      <c r="M23" s="2"/>
      <c r="N23" s="2"/>
      <c r="O23" s="2"/>
      <c r="P23" s="2"/>
      <c r="Q23" s="1"/>
      <c r="R23" s="1"/>
      <c r="T23" s="3"/>
      <c r="U23" s="3"/>
      <c r="V23" s="3"/>
    </row>
    <row r="24" spans="1:28" x14ac:dyDescent="0.2">
      <c r="D24" cm="1">
        <f t="array" ref="D24:U39">D4:U19-disag!D4:U19</f>
        <v>0</v>
      </c>
      <c r="E24">
        <v>-3.0628023266494697</v>
      </c>
      <c r="F24">
        <v>3.0628023266494004</v>
      </c>
      <c r="G24">
        <v>0</v>
      </c>
      <c r="H24">
        <v>0</v>
      </c>
      <c r="I24">
        <v>0</v>
      </c>
      <c r="J24">
        <v>-0.87118581364910019</v>
      </c>
      <c r="K24">
        <v>0.87118581364908998</v>
      </c>
      <c r="L24">
        <v>0</v>
      </c>
      <c r="M24">
        <v>0</v>
      </c>
      <c r="N24">
        <v>0</v>
      </c>
      <c r="O24">
        <v>-0.68677174087135007</v>
      </c>
      <c r="P24">
        <v>0.68677174087134008</v>
      </c>
      <c r="Q24">
        <v>0</v>
      </c>
      <c r="R24">
        <v>0</v>
      </c>
      <c r="S24">
        <v>0</v>
      </c>
      <c r="T24">
        <v>0</v>
      </c>
      <c r="U24">
        <v>0</v>
      </c>
    </row>
    <row r="25" spans="1:28" x14ac:dyDescent="0.2">
      <c r="D25">
        <v>-9</v>
      </c>
      <c r="E25">
        <v>-2.3228784760641972</v>
      </c>
      <c r="F25">
        <v>-2.6667229979873204</v>
      </c>
      <c r="G25">
        <v>9</v>
      </c>
      <c r="H25">
        <v>7</v>
      </c>
      <c r="I25">
        <v>2</v>
      </c>
      <c r="J25">
        <v>-0.81892981721391989</v>
      </c>
      <c r="K25">
        <v>-0.51149540371219993</v>
      </c>
      <c r="L25">
        <v>1</v>
      </c>
      <c r="M25">
        <v>1</v>
      </c>
      <c r="N25">
        <v>2</v>
      </c>
      <c r="O25">
        <v>-0.57106543178210001</v>
      </c>
      <c r="P25">
        <v>-0.49469775269134009</v>
      </c>
      <c r="Q25">
        <v>1</v>
      </c>
      <c r="R25">
        <v>1</v>
      </c>
      <c r="S25">
        <v>-2.0103985844839016</v>
      </c>
      <c r="T25">
        <v>-2.6695747915030399</v>
      </c>
      <c r="U25">
        <v>-2.9342368244221904</v>
      </c>
    </row>
    <row r="26" spans="1:28" x14ac:dyDescent="0.2">
      <c r="D26">
        <v>9</v>
      </c>
      <c r="E26">
        <v>12.456460558761201</v>
      </c>
      <c r="F26">
        <v>-7.4668591152828014</v>
      </c>
      <c r="G26">
        <v>-9</v>
      </c>
      <c r="H26">
        <v>-7</v>
      </c>
      <c r="I26">
        <v>-2</v>
      </c>
      <c r="J26">
        <v>1.8419040835223699</v>
      </c>
      <c r="K26">
        <v>-0.51147886654484997</v>
      </c>
      <c r="L26">
        <v>-1</v>
      </c>
      <c r="M26">
        <v>-1</v>
      </c>
      <c r="N26">
        <v>-2</v>
      </c>
      <c r="O26">
        <v>1.3131029375318102</v>
      </c>
      <c r="P26">
        <v>-0.24733975505468098</v>
      </c>
      <c r="Q26">
        <v>-1</v>
      </c>
      <c r="R26">
        <v>-1</v>
      </c>
      <c r="S26">
        <v>2.0103985844839016</v>
      </c>
      <c r="T26">
        <v>2.6695747915030008</v>
      </c>
      <c r="U26">
        <v>2.9342368244221007</v>
      </c>
    </row>
    <row r="27" spans="1:28" x14ac:dyDescent="0.2">
      <c r="D27">
        <v>0</v>
      </c>
      <c r="E27">
        <v>-2.5093317521484497</v>
      </c>
      <c r="F27">
        <v>2.5093317521484</v>
      </c>
      <c r="G27">
        <v>0</v>
      </c>
      <c r="H27">
        <v>0</v>
      </c>
      <c r="I27">
        <v>0</v>
      </c>
      <c r="J27">
        <v>-0.50861458144133009</v>
      </c>
      <c r="K27">
        <v>0.5086145814413201</v>
      </c>
      <c r="L27">
        <v>0</v>
      </c>
      <c r="M27">
        <v>0</v>
      </c>
      <c r="N27">
        <v>0</v>
      </c>
      <c r="O27">
        <v>-0.343383361210021</v>
      </c>
      <c r="P27">
        <v>0.34338336121002011</v>
      </c>
      <c r="Q27">
        <v>0</v>
      </c>
      <c r="R27">
        <v>0</v>
      </c>
      <c r="S27">
        <v>0</v>
      </c>
      <c r="T27">
        <v>0</v>
      </c>
      <c r="U27">
        <v>0</v>
      </c>
    </row>
    <row r="28" spans="1:28" x14ac:dyDescent="0.2">
      <c r="D28">
        <v>0</v>
      </c>
      <c r="E28">
        <v>-2.0909733991039898</v>
      </c>
      <c r="F28">
        <v>2.0909733991039801</v>
      </c>
      <c r="G28">
        <v>0</v>
      </c>
      <c r="H28">
        <v>0</v>
      </c>
      <c r="I28">
        <v>0</v>
      </c>
      <c r="J28">
        <v>-0.33842556018310399</v>
      </c>
      <c r="K28">
        <v>0.3384255601831001</v>
      </c>
      <c r="L28">
        <v>0</v>
      </c>
      <c r="M28">
        <v>0</v>
      </c>
      <c r="N28">
        <v>0</v>
      </c>
      <c r="O28">
        <v>-0.343383361210021</v>
      </c>
      <c r="P28">
        <v>0.34338336121002011</v>
      </c>
      <c r="Q28">
        <v>0</v>
      </c>
      <c r="R28">
        <v>0</v>
      </c>
      <c r="S28">
        <v>0</v>
      </c>
      <c r="T28">
        <v>0</v>
      </c>
      <c r="U28">
        <v>0</v>
      </c>
    </row>
    <row r="29" spans="1:28" x14ac:dyDescent="0.2">
      <c r="D29">
        <v>0</v>
      </c>
      <c r="E29">
        <v>-1.1944312798607202</v>
      </c>
      <c r="F29">
        <v>1.1944312798607104</v>
      </c>
      <c r="G29">
        <v>0</v>
      </c>
      <c r="H29">
        <v>0</v>
      </c>
      <c r="I29">
        <v>0</v>
      </c>
      <c r="J29">
        <v>-2.7828633010152402</v>
      </c>
      <c r="K29">
        <v>2.7828633010152295</v>
      </c>
      <c r="L29">
        <v>0</v>
      </c>
      <c r="M29">
        <v>0</v>
      </c>
      <c r="N29">
        <v>0</v>
      </c>
      <c r="O29">
        <v>-0.68677174087135007</v>
      </c>
      <c r="P29">
        <v>0.68677174087134008</v>
      </c>
      <c r="Q29">
        <v>0</v>
      </c>
      <c r="R29">
        <v>0</v>
      </c>
      <c r="S29">
        <v>0</v>
      </c>
      <c r="T29">
        <v>0</v>
      </c>
      <c r="U29">
        <v>0</v>
      </c>
    </row>
    <row r="30" spans="1:28" x14ac:dyDescent="0.2">
      <c r="D30">
        <v>3</v>
      </c>
      <c r="E30">
        <v>-0.48824020800187018</v>
      </c>
      <c r="F30">
        <v>-0.80002777422803995</v>
      </c>
      <c r="G30">
        <v>2</v>
      </c>
      <c r="H30">
        <v>1</v>
      </c>
      <c r="I30">
        <v>-8</v>
      </c>
      <c r="J30">
        <v>-2.4813619295936</v>
      </c>
      <c r="K30">
        <v>-2.3016687313996904</v>
      </c>
      <c r="L30">
        <v>8</v>
      </c>
      <c r="M30">
        <v>7</v>
      </c>
      <c r="N30">
        <v>2</v>
      </c>
      <c r="O30">
        <v>-0.56518921508524</v>
      </c>
      <c r="P30">
        <v>-0.49469767557630995</v>
      </c>
      <c r="Q30">
        <v>1</v>
      </c>
      <c r="R30">
        <v>1</v>
      </c>
      <c r="S30">
        <v>-4.7117320294439704</v>
      </c>
      <c r="T30">
        <v>-2.216969400424702</v>
      </c>
      <c r="U30">
        <v>-2.9401131201916897</v>
      </c>
    </row>
    <row r="31" spans="1:28" x14ac:dyDescent="0.2">
      <c r="D31">
        <v>-3</v>
      </c>
      <c r="E31">
        <v>1.8216028815411898</v>
      </c>
      <c r="F31">
        <v>-0.53333490291451002</v>
      </c>
      <c r="G31">
        <v>-2</v>
      </c>
      <c r="H31">
        <v>-1</v>
      </c>
      <c r="I31">
        <v>8</v>
      </c>
      <c r="J31">
        <v>11.6880011969055</v>
      </c>
      <c r="K31">
        <v>-6.9049705895885012</v>
      </c>
      <c r="L31">
        <v>-8</v>
      </c>
      <c r="M31">
        <v>-7</v>
      </c>
      <c r="N31">
        <v>-2</v>
      </c>
      <c r="O31">
        <v>1.3072265804814198</v>
      </c>
      <c r="P31">
        <v>-0.24733969196973105</v>
      </c>
      <c r="Q31">
        <v>-1</v>
      </c>
      <c r="R31">
        <v>-1</v>
      </c>
      <c r="S31">
        <v>4.7117320294438993</v>
      </c>
      <c r="T31">
        <v>2.2169694004246026</v>
      </c>
      <c r="U31">
        <v>2.9401131201916009</v>
      </c>
    </row>
    <row r="32" spans="1:28" x14ac:dyDescent="0.2">
      <c r="D32">
        <v>0</v>
      </c>
      <c r="E32">
        <v>-0.66372023686566006</v>
      </c>
      <c r="F32">
        <v>0.66372023686564985</v>
      </c>
      <c r="G32">
        <v>0</v>
      </c>
      <c r="H32">
        <v>0</v>
      </c>
      <c r="I32">
        <v>0</v>
      </c>
      <c r="J32">
        <v>-2.4711937132100497</v>
      </c>
      <c r="K32">
        <v>2.4711937132100008</v>
      </c>
      <c r="L32">
        <v>0</v>
      </c>
      <c r="M32">
        <v>0</v>
      </c>
      <c r="N32">
        <v>0</v>
      </c>
      <c r="O32">
        <v>-0.343383361210021</v>
      </c>
      <c r="P32">
        <v>0.34338336121002011</v>
      </c>
      <c r="Q32">
        <v>0</v>
      </c>
      <c r="R32">
        <v>0</v>
      </c>
      <c r="S32">
        <v>0</v>
      </c>
      <c r="T32">
        <v>0</v>
      </c>
      <c r="U32">
        <v>0</v>
      </c>
    </row>
    <row r="33" spans="4:21" x14ac:dyDescent="0.2">
      <c r="D33">
        <v>0</v>
      </c>
      <c r="E33">
        <v>-0.49751713948674992</v>
      </c>
      <c r="F33">
        <v>0.49751713948673992</v>
      </c>
      <c r="G33">
        <v>0</v>
      </c>
      <c r="H33">
        <v>0</v>
      </c>
      <c r="I33">
        <v>0</v>
      </c>
      <c r="J33">
        <v>-2.1312995356708599</v>
      </c>
      <c r="K33">
        <v>2.1312995356708502</v>
      </c>
      <c r="L33">
        <v>0</v>
      </c>
      <c r="M33">
        <v>0</v>
      </c>
      <c r="N33">
        <v>0</v>
      </c>
      <c r="O33">
        <v>-0.343383361210021</v>
      </c>
      <c r="P33">
        <v>0.34338336121002011</v>
      </c>
      <c r="Q33">
        <v>0</v>
      </c>
      <c r="R33">
        <v>0</v>
      </c>
      <c r="S33">
        <v>0</v>
      </c>
      <c r="T33">
        <v>0</v>
      </c>
      <c r="U33">
        <v>0</v>
      </c>
    </row>
    <row r="34" spans="4:21" x14ac:dyDescent="0.2">
      <c r="D34">
        <v>0</v>
      </c>
      <c r="E34">
        <v>-1.5314165384275702</v>
      </c>
      <c r="F34">
        <v>1.5314165384275604</v>
      </c>
      <c r="G34">
        <v>0</v>
      </c>
      <c r="H34">
        <v>0</v>
      </c>
      <c r="I34">
        <v>0</v>
      </c>
      <c r="J34">
        <v>-1.2192717019007602</v>
      </c>
      <c r="K34">
        <v>1.21927170190075</v>
      </c>
      <c r="L34">
        <v>0</v>
      </c>
      <c r="M34">
        <v>0</v>
      </c>
      <c r="N34">
        <v>0</v>
      </c>
      <c r="O34">
        <v>-3.5203816718637198</v>
      </c>
      <c r="P34">
        <v>3.5203816718636993</v>
      </c>
      <c r="Q34">
        <v>0</v>
      </c>
      <c r="R34">
        <v>0</v>
      </c>
      <c r="S34">
        <v>0</v>
      </c>
      <c r="T34">
        <v>0</v>
      </c>
      <c r="U34">
        <v>0</v>
      </c>
    </row>
    <row r="35" spans="4:21" x14ac:dyDescent="0.2">
      <c r="D35">
        <v>4</v>
      </c>
      <c r="E35">
        <v>-1.22727355219229</v>
      </c>
      <c r="F35">
        <v>-0.80002820347583992</v>
      </c>
      <c r="G35">
        <v>2</v>
      </c>
      <c r="H35">
        <v>2</v>
      </c>
      <c r="I35">
        <v>3</v>
      </c>
      <c r="J35">
        <v>-0.49856113778497013</v>
      </c>
      <c r="K35">
        <v>-0.7672361238432801</v>
      </c>
      <c r="L35">
        <v>2</v>
      </c>
      <c r="M35">
        <v>1</v>
      </c>
      <c r="N35">
        <v>-10</v>
      </c>
      <c r="O35">
        <v>-1.6405612366398969</v>
      </c>
      <c r="P35">
        <v>-2.7207695128015494</v>
      </c>
      <c r="Q35">
        <v>9</v>
      </c>
      <c r="R35">
        <v>8</v>
      </c>
      <c r="S35">
        <v>-5.9726982574633301</v>
      </c>
      <c r="T35">
        <v>-4.7342027474411097</v>
      </c>
      <c r="U35">
        <v>-2.638669317723199</v>
      </c>
    </row>
    <row r="36" spans="4:21" x14ac:dyDescent="0.2">
      <c r="D36">
        <v>-4</v>
      </c>
      <c r="E36">
        <v>2.8273215063036004</v>
      </c>
      <c r="F36">
        <v>-0.80001975588126983</v>
      </c>
      <c r="G36">
        <v>-2</v>
      </c>
      <c r="H36">
        <v>-2</v>
      </c>
      <c r="I36">
        <v>-3</v>
      </c>
      <c r="J36">
        <v>1.7772718235892304</v>
      </c>
      <c r="K36">
        <v>-0.51147456313788009</v>
      </c>
      <c r="L36">
        <v>-2</v>
      </c>
      <c r="M36">
        <v>-1</v>
      </c>
      <c r="N36">
        <v>10</v>
      </c>
      <c r="O36">
        <v>11.781645484627401</v>
      </c>
      <c r="P36">
        <v>-7.420314784874499</v>
      </c>
      <c r="Q36">
        <v>-9</v>
      </c>
      <c r="R36">
        <v>-8</v>
      </c>
      <c r="S36">
        <v>5.9726982574632999</v>
      </c>
      <c r="T36">
        <v>4.7342027474411008</v>
      </c>
      <c r="U36" s="1">
        <v>2.6386693177230995</v>
      </c>
    </row>
    <row r="37" spans="4:21" x14ac:dyDescent="0.2">
      <c r="D37">
        <v>0</v>
      </c>
      <c r="E37">
        <v>-0.85307985578055012</v>
      </c>
      <c r="F37">
        <v>0.85307985578053991</v>
      </c>
      <c r="G37">
        <v>0</v>
      </c>
      <c r="H37">
        <v>0</v>
      </c>
      <c r="I37">
        <v>0</v>
      </c>
      <c r="J37">
        <v>-0.6768554807790399</v>
      </c>
      <c r="K37">
        <v>0.67685548077903013</v>
      </c>
      <c r="L37">
        <v>0</v>
      </c>
      <c r="M37">
        <v>0</v>
      </c>
      <c r="N37">
        <v>0</v>
      </c>
      <c r="O37">
        <v>-2.85111194983347</v>
      </c>
      <c r="P37">
        <v>2.8511119498334008</v>
      </c>
      <c r="Q37">
        <v>0</v>
      </c>
      <c r="R37">
        <v>0</v>
      </c>
      <c r="S37">
        <v>0</v>
      </c>
      <c r="T37">
        <v>0</v>
      </c>
      <c r="U37" s="2">
        <v>0</v>
      </c>
    </row>
    <row r="38" spans="4:21" x14ac:dyDescent="0.2">
      <c r="D38">
        <v>0</v>
      </c>
      <c r="E38">
        <v>-0.66372023686566006</v>
      </c>
      <c r="F38">
        <v>0.66372023686564985</v>
      </c>
      <c r="G38">
        <v>0</v>
      </c>
      <c r="H38">
        <v>0</v>
      </c>
      <c r="I38">
        <v>0</v>
      </c>
      <c r="J38">
        <v>-0.50861458144133009</v>
      </c>
      <c r="K38">
        <v>0.5086145814413201</v>
      </c>
      <c r="L38">
        <v>0</v>
      </c>
      <c r="M38">
        <v>0</v>
      </c>
      <c r="N38">
        <v>0</v>
      </c>
      <c r="O38">
        <v>-2.5065886178969201</v>
      </c>
      <c r="P38">
        <v>2.5065886178969006</v>
      </c>
      <c r="Q38">
        <v>0</v>
      </c>
      <c r="R38">
        <v>0</v>
      </c>
      <c r="S38">
        <v>0</v>
      </c>
      <c r="T38">
        <v>0</v>
      </c>
      <c r="U38" s="2">
        <v>0</v>
      </c>
    </row>
    <row r="39" spans="4:21" x14ac:dyDescent="0.2"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 s="2">
        <v>0</v>
      </c>
    </row>
    <row r="40" spans="4:21" x14ac:dyDescent="0.2">
      <c r="U40" s="2"/>
    </row>
    <row r="41" spans="4:21" x14ac:dyDescent="0.2">
      <c r="D41" s="29" cm="1">
        <f t="array" ref="D41:U56">_xlfn.ANCHORARRAY(D24)/disag!D4:U19</f>
        <v>0</v>
      </c>
      <c r="E41" s="29">
        <v>-0.30628023266494697</v>
      </c>
      <c r="F41" s="29">
        <v>0.38285029083117506</v>
      </c>
      <c r="G41" s="29">
        <v>0</v>
      </c>
      <c r="H41" s="29">
        <v>0</v>
      </c>
      <c r="I41" s="29">
        <v>0</v>
      </c>
      <c r="J41" s="29">
        <v>-0.29039527121636671</v>
      </c>
      <c r="K41" s="29">
        <v>0.43559290682454499</v>
      </c>
      <c r="L41" s="29">
        <v>0</v>
      </c>
      <c r="M41" s="29">
        <v>0</v>
      </c>
      <c r="N41" s="29">
        <v>0</v>
      </c>
      <c r="O41" s="29">
        <v>-0.34338587043567503</v>
      </c>
      <c r="P41" s="29">
        <v>0.34338587043567004</v>
      </c>
      <c r="Q41" s="29">
        <v>0</v>
      </c>
      <c r="R41" s="29">
        <v>0</v>
      </c>
      <c r="S41" s="29">
        <v>0</v>
      </c>
      <c r="T41" s="29">
        <v>0</v>
      </c>
      <c r="U41" s="30">
        <v>0</v>
      </c>
    </row>
    <row r="42" spans="4:21" x14ac:dyDescent="0.2">
      <c r="D42" s="29">
        <v>-1</v>
      </c>
      <c r="E42" s="29">
        <v>-6.6367956458977057E-2</v>
      </c>
      <c r="F42" s="29">
        <v>-0.26667229979873203</v>
      </c>
      <c r="G42" s="29">
        <v>1.2857142857142858</v>
      </c>
      <c r="H42" s="29">
        <v>1.1666666666666667</v>
      </c>
      <c r="I42" s="29">
        <v>0.66666666666666663</v>
      </c>
      <c r="J42" s="29">
        <v>-0.27297660573797328</v>
      </c>
      <c r="K42" s="29">
        <v>-0.25574770185609996</v>
      </c>
      <c r="L42" s="29">
        <v>0.5</v>
      </c>
      <c r="M42" s="29">
        <v>1</v>
      </c>
      <c r="N42" s="29">
        <v>1</v>
      </c>
      <c r="O42" s="29">
        <v>-0.28553271589105</v>
      </c>
      <c r="P42" s="29">
        <v>-0.24734887634567004</v>
      </c>
      <c r="Q42" s="29">
        <v>1</v>
      </c>
      <c r="R42" s="29">
        <v>1</v>
      </c>
      <c r="S42" s="29">
        <v>-5.7439959556682907E-2</v>
      </c>
      <c r="T42" s="29">
        <v>-0.22246456595858666</v>
      </c>
      <c r="U42" s="29">
        <v>-0.32602631382468783</v>
      </c>
    </row>
    <row r="43" spans="4:21" x14ac:dyDescent="0.2">
      <c r="D43" s="29">
        <v>1.2857142857142858</v>
      </c>
      <c r="E43" s="29">
        <v>1.384051173195689</v>
      </c>
      <c r="F43" s="29">
        <v>-0.26667353983152864</v>
      </c>
      <c r="G43" s="29">
        <v>-1</v>
      </c>
      <c r="H43" s="29">
        <v>-1</v>
      </c>
      <c r="I43" s="29">
        <v>-1</v>
      </c>
      <c r="J43" s="29">
        <v>0.92095204176118495</v>
      </c>
      <c r="K43" s="29">
        <v>-0.25573943327242499</v>
      </c>
      <c r="L43" s="29">
        <v>-1</v>
      </c>
      <c r="M43" s="29">
        <v>-1</v>
      </c>
      <c r="N43" s="29">
        <v>-1</v>
      </c>
      <c r="O43" s="29">
        <v>1.3131029375318102</v>
      </c>
      <c r="P43" s="29">
        <v>-0.24733975505468098</v>
      </c>
      <c r="Q43" s="29">
        <v>-1</v>
      </c>
      <c r="R43" s="29">
        <v>-1</v>
      </c>
      <c r="S43" s="29">
        <v>6.7013286149463391E-2</v>
      </c>
      <c r="T43" s="29">
        <v>0.2669574791503001</v>
      </c>
      <c r="U43" s="29">
        <v>0.36677960305276258</v>
      </c>
    </row>
    <row r="44" spans="4:21" x14ac:dyDescent="0.2">
      <c r="D44" s="29">
        <v>0</v>
      </c>
      <c r="E44" s="29">
        <v>-0.3584759645926357</v>
      </c>
      <c r="F44" s="29">
        <v>0.27881463912760002</v>
      </c>
      <c r="G44" s="29">
        <v>0</v>
      </c>
      <c r="H44" s="29">
        <v>0</v>
      </c>
      <c r="I44" s="29">
        <v>0</v>
      </c>
      <c r="J44" s="29">
        <v>-0.25430729072066505</v>
      </c>
      <c r="K44" s="29">
        <v>0.5086145814413201</v>
      </c>
      <c r="L44" s="29">
        <v>0</v>
      </c>
      <c r="M44" s="29">
        <v>0</v>
      </c>
      <c r="N44" s="29">
        <v>0</v>
      </c>
      <c r="O44" s="29">
        <v>-0.343383361210021</v>
      </c>
      <c r="P44" s="29">
        <v>0.34338336121002011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</row>
    <row r="45" spans="4:21" x14ac:dyDescent="0.2">
      <c r="D45" s="29">
        <v>0</v>
      </c>
      <c r="E45" s="29">
        <v>-0.34849556651733166</v>
      </c>
      <c r="F45" s="29">
        <v>0.29871048558628288</v>
      </c>
      <c r="G45" s="29">
        <v>0</v>
      </c>
      <c r="H45" s="29">
        <v>0</v>
      </c>
      <c r="I45" s="29">
        <v>0</v>
      </c>
      <c r="J45" s="29">
        <v>-0.33842556018310399</v>
      </c>
      <c r="K45" s="29">
        <v>0.3384255601831001</v>
      </c>
      <c r="L45" s="29">
        <v>0</v>
      </c>
      <c r="M45" s="29">
        <v>0</v>
      </c>
      <c r="N45" s="29">
        <v>0</v>
      </c>
      <c r="O45" s="29">
        <v>-0.343383361210021</v>
      </c>
      <c r="P45" s="29">
        <v>0.34338336121002011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</row>
    <row r="46" spans="4:21" x14ac:dyDescent="0.2">
      <c r="D46" s="29">
        <v>0</v>
      </c>
      <c r="E46" s="29">
        <v>-0.29860781996518004</v>
      </c>
      <c r="F46" s="29">
        <v>0.39814375995357015</v>
      </c>
      <c r="G46" s="29">
        <v>0</v>
      </c>
      <c r="H46" s="29">
        <v>0</v>
      </c>
      <c r="I46" s="29">
        <v>0</v>
      </c>
      <c r="J46" s="29">
        <v>-0.30920703344613781</v>
      </c>
      <c r="K46" s="29">
        <v>0.39755190014503278</v>
      </c>
      <c r="L46" s="29">
        <v>0</v>
      </c>
      <c r="M46" s="29">
        <v>0</v>
      </c>
      <c r="N46" s="29">
        <v>0</v>
      </c>
      <c r="O46" s="29">
        <v>-0.34338587043567503</v>
      </c>
      <c r="P46" s="29">
        <v>0.34338587043567004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</row>
    <row r="47" spans="4:21" x14ac:dyDescent="0.2">
      <c r="D47" s="29">
        <v>0.75</v>
      </c>
      <c r="E47" s="29">
        <v>-0.16274673600062339</v>
      </c>
      <c r="F47" s="29">
        <v>-0.26667592474267998</v>
      </c>
      <c r="G47" s="29">
        <v>1</v>
      </c>
      <c r="H47" s="29">
        <v>0.5</v>
      </c>
      <c r="I47" s="29">
        <v>-1</v>
      </c>
      <c r="J47" s="29">
        <v>-7.5192785745260601E-2</v>
      </c>
      <c r="K47" s="29">
        <v>-0.25574097015552116</v>
      </c>
      <c r="L47" s="29">
        <v>1.1428571428571428</v>
      </c>
      <c r="M47" s="29">
        <v>1.1666666666666667</v>
      </c>
      <c r="N47" s="29">
        <v>1</v>
      </c>
      <c r="O47" s="29">
        <v>-0.28259460754262</v>
      </c>
      <c r="P47" s="29">
        <v>-0.24734883778815497</v>
      </c>
      <c r="Q47" s="29">
        <v>1</v>
      </c>
      <c r="R47" s="29">
        <v>1</v>
      </c>
      <c r="S47" s="29">
        <v>-0.47117320294439702</v>
      </c>
      <c r="T47" s="29">
        <v>-5.2784985724397666E-2</v>
      </c>
      <c r="U47" s="29">
        <v>-0.24500942668264081</v>
      </c>
    </row>
    <row r="48" spans="4:21" x14ac:dyDescent="0.2">
      <c r="D48" s="29">
        <v>-1</v>
      </c>
      <c r="E48" s="29">
        <v>0.60720096051372996</v>
      </c>
      <c r="F48" s="29">
        <v>-0.26666745145725501</v>
      </c>
      <c r="G48" s="29">
        <v>-1</v>
      </c>
      <c r="H48" s="29">
        <v>-1</v>
      </c>
      <c r="I48" s="29">
        <v>1.3333333333333333</v>
      </c>
      <c r="J48" s="29">
        <v>1.4610001496131875</v>
      </c>
      <c r="K48" s="29">
        <v>-0.25573965146624078</v>
      </c>
      <c r="L48" s="29">
        <v>-1</v>
      </c>
      <c r="M48" s="29">
        <v>-1</v>
      </c>
      <c r="N48" s="29">
        <v>-1</v>
      </c>
      <c r="O48" s="29">
        <v>1.3072265804814198</v>
      </c>
      <c r="P48" s="29">
        <v>-0.24733969196973105</v>
      </c>
      <c r="Q48" s="29">
        <v>-1</v>
      </c>
      <c r="R48" s="29">
        <v>-1</v>
      </c>
      <c r="S48" s="29">
        <v>0.52352578104932213</v>
      </c>
      <c r="T48" s="29">
        <v>5.8341300011173748E-2</v>
      </c>
      <c r="U48" s="29">
        <v>0.29401131201916009</v>
      </c>
    </row>
    <row r="49" spans="4:21" x14ac:dyDescent="0.2">
      <c r="D49" s="29">
        <v>0</v>
      </c>
      <c r="E49" s="29">
        <v>-0.33186011843283003</v>
      </c>
      <c r="F49" s="29">
        <v>0.33186011843282492</v>
      </c>
      <c r="G49" s="29">
        <v>0</v>
      </c>
      <c r="H49" s="29">
        <v>0</v>
      </c>
      <c r="I49" s="29">
        <v>0</v>
      </c>
      <c r="J49" s="29">
        <v>-0.35302767331572138</v>
      </c>
      <c r="K49" s="29">
        <v>0.3088992141512501</v>
      </c>
      <c r="L49" s="29">
        <v>0</v>
      </c>
      <c r="M49" s="29">
        <v>0</v>
      </c>
      <c r="N49" s="29">
        <v>0</v>
      </c>
      <c r="O49" s="29">
        <v>-0.343383361210021</v>
      </c>
      <c r="P49" s="29">
        <v>0.34338336121002011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</row>
    <row r="50" spans="4:21" x14ac:dyDescent="0.2">
      <c r="D50" s="29">
        <v>0</v>
      </c>
      <c r="E50" s="29">
        <v>-0.24875856974337496</v>
      </c>
      <c r="F50" s="29">
        <v>0.49751713948673992</v>
      </c>
      <c r="G50" s="29">
        <v>0</v>
      </c>
      <c r="H50" s="29">
        <v>0</v>
      </c>
      <c r="I50" s="29">
        <v>0</v>
      </c>
      <c r="J50" s="29">
        <v>-0.35521658927847666</v>
      </c>
      <c r="K50" s="29">
        <v>0.30447136223869287</v>
      </c>
      <c r="L50" s="29">
        <v>0</v>
      </c>
      <c r="M50" s="29">
        <v>0</v>
      </c>
      <c r="N50" s="29">
        <v>0</v>
      </c>
      <c r="O50" s="29">
        <v>-0.343383361210021</v>
      </c>
      <c r="P50" s="29">
        <v>0.34338336121002011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</row>
    <row r="51" spans="4:21" x14ac:dyDescent="0.2">
      <c r="D51" s="29">
        <v>0</v>
      </c>
      <c r="E51" s="29">
        <v>-0.30628330768551404</v>
      </c>
      <c r="F51" s="29">
        <v>0.38285413460689011</v>
      </c>
      <c r="G51" s="29">
        <v>0</v>
      </c>
      <c r="H51" s="29">
        <v>0</v>
      </c>
      <c r="I51" s="29">
        <v>0</v>
      </c>
      <c r="J51" s="29">
        <v>-0.30481792547519004</v>
      </c>
      <c r="K51" s="29">
        <v>0.4064239006335833</v>
      </c>
      <c r="L51" s="29">
        <v>0</v>
      </c>
      <c r="M51" s="29">
        <v>0</v>
      </c>
      <c r="N51" s="29">
        <v>0</v>
      </c>
      <c r="O51" s="29">
        <v>-0.32003469744215635</v>
      </c>
      <c r="P51" s="29">
        <v>0.39115351909596657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</row>
    <row r="52" spans="4:21" x14ac:dyDescent="0.2">
      <c r="D52" s="29">
        <v>0.8</v>
      </c>
      <c r="E52" s="29">
        <v>-0.30681838804807249</v>
      </c>
      <c r="F52" s="29">
        <v>-0.26667606782527997</v>
      </c>
      <c r="G52" s="29">
        <v>0.66666666666666663</v>
      </c>
      <c r="H52" s="29">
        <v>1</v>
      </c>
      <c r="I52" s="29">
        <v>0.75</v>
      </c>
      <c r="J52" s="29">
        <v>-0.16618704592832337</v>
      </c>
      <c r="K52" s="29">
        <v>-0.2557453746144267</v>
      </c>
      <c r="L52" s="29">
        <v>1</v>
      </c>
      <c r="M52" s="29">
        <v>0.5</v>
      </c>
      <c r="N52" s="29">
        <v>-1</v>
      </c>
      <c r="O52" s="29">
        <v>-4.557114546221936E-2</v>
      </c>
      <c r="P52" s="29">
        <v>-0.24734268298195905</v>
      </c>
      <c r="Q52" s="29">
        <v>1.125</v>
      </c>
      <c r="R52" s="29">
        <v>1.1428571428571428</v>
      </c>
      <c r="S52" s="29">
        <v>-0.66363313971814775</v>
      </c>
      <c r="T52" s="29">
        <v>-0.47342027474411097</v>
      </c>
      <c r="U52" s="29">
        <v>-5.4972277452566644E-2</v>
      </c>
    </row>
    <row r="53" spans="4:21" x14ac:dyDescent="0.2">
      <c r="D53" s="29">
        <v>-1</v>
      </c>
      <c r="E53" s="29">
        <v>0.94244050210120012</v>
      </c>
      <c r="F53" s="29">
        <v>-0.2666732519604233</v>
      </c>
      <c r="G53" s="29">
        <v>-1</v>
      </c>
      <c r="H53" s="29">
        <v>-1</v>
      </c>
      <c r="I53" s="29">
        <v>-1</v>
      </c>
      <c r="J53" s="29">
        <v>0.59242394119641018</v>
      </c>
      <c r="K53" s="29">
        <v>-0.25573728156894004</v>
      </c>
      <c r="L53" s="29">
        <v>-1</v>
      </c>
      <c r="M53" s="29">
        <v>-1</v>
      </c>
      <c r="N53" s="29">
        <v>1.25</v>
      </c>
      <c r="O53" s="29">
        <v>1.1781645484627401</v>
      </c>
      <c r="P53" s="29">
        <v>-0.24734382616248329</v>
      </c>
      <c r="Q53" s="29">
        <v>-1</v>
      </c>
      <c r="R53" s="29">
        <v>-1</v>
      </c>
      <c r="S53" s="29">
        <v>0.74658728218291248</v>
      </c>
      <c r="T53" s="29">
        <v>0.52602252749345568</v>
      </c>
      <c r="U53" s="29">
        <v>5.863709594940221E-2</v>
      </c>
    </row>
    <row r="54" spans="4:21" x14ac:dyDescent="0.2">
      <c r="D54" s="29">
        <v>0</v>
      </c>
      <c r="E54" s="29">
        <v>-0.28435995192685004</v>
      </c>
      <c r="F54" s="29">
        <v>0.42653992789026995</v>
      </c>
      <c r="G54" s="29">
        <v>0</v>
      </c>
      <c r="H54" s="29">
        <v>0</v>
      </c>
      <c r="I54" s="29">
        <v>0</v>
      </c>
      <c r="J54" s="29">
        <v>-0.33842774038951995</v>
      </c>
      <c r="K54" s="29">
        <v>0.33842774038951506</v>
      </c>
      <c r="L54" s="29">
        <v>0</v>
      </c>
      <c r="M54" s="29">
        <v>0</v>
      </c>
      <c r="N54" s="29">
        <v>0</v>
      </c>
      <c r="O54" s="29">
        <v>-0.35638899372918376</v>
      </c>
      <c r="P54" s="29">
        <v>0.31679021664815565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</row>
    <row r="55" spans="4:21" x14ac:dyDescent="0.2">
      <c r="D55" s="29">
        <v>0</v>
      </c>
      <c r="E55" s="29">
        <v>-0.33186011843283003</v>
      </c>
      <c r="F55" s="29">
        <v>0.33186011843282492</v>
      </c>
      <c r="G55" s="29">
        <v>0</v>
      </c>
      <c r="H55" s="29">
        <v>0</v>
      </c>
      <c r="I55" s="29">
        <v>0</v>
      </c>
      <c r="J55" s="29">
        <v>-0.25430729072066505</v>
      </c>
      <c r="K55" s="29">
        <v>0.5086145814413201</v>
      </c>
      <c r="L55" s="29">
        <v>0</v>
      </c>
      <c r="M55" s="29">
        <v>0</v>
      </c>
      <c r="N55" s="29">
        <v>0</v>
      </c>
      <c r="O55" s="29">
        <v>-0.35808408827098859</v>
      </c>
      <c r="P55" s="29">
        <v>0.31332357723711257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</row>
    <row r="56" spans="4:21" x14ac:dyDescent="0.2"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 t="e">
        <v>#DIV/0!</v>
      </c>
      <c r="T56" s="29" t="e">
        <v>#DIV/0!</v>
      </c>
      <c r="U56" s="29" t="e">
        <v>#DIV/0!</v>
      </c>
    </row>
  </sheetData>
  <conditionalFormatting sqref="D41:U5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8DF91-A712-4EE4-A1E8-9CD899D1D941}">
  <dimension ref="A1:AB56"/>
  <sheetViews>
    <sheetView topLeftCell="C1" zoomScale="108" workbookViewId="0">
      <selection activeCell="W5" sqref="W5"/>
    </sheetView>
  </sheetViews>
  <sheetFormatPr baseColWidth="10" defaultColWidth="8.83203125" defaultRowHeight="15" x14ac:dyDescent="0.2"/>
  <cols>
    <col min="2" max="2" width="9.6640625" customWidth="1"/>
    <col min="4" max="12" width="11.6640625" bestFit="1" customWidth="1"/>
    <col min="13" max="13" width="10.6640625" bestFit="1" customWidth="1"/>
    <col min="14" max="18" width="11.6640625" bestFit="1" customWidth="1"/>
    <col min="19" max="20" width="9" bestFit="1" customWidth="1"/>
    <col min="21" max="21" width="12.1640625" bestFit="1" customWidth="1"/>
    <col min="23" max="23" width="9" bestFit="1" customWidth="1"/>
    <col min="24" max="24" width="12.1640625" bestFit="1" customWidth="1"/>
    <col min="26" max="27" width="11.6640625" bestFit="1" customWidth="1"/>
  </cols>
  <sheetData>
    <row r="1" spans="1:28" x14ac:dyDescent="0.2">
      <c r="D1" s="14" t="s">
        <v>9</v>
      </c>
      <c r="E1" s="14" t="s">
        <v>9</v>
      </c>
      <c r="F1" s="14" t="s">
        <v>9</v>
      </c>
      <c r="G1" s="14" t="s">
        <v>9</v>
      </c>
      <c r="H1" s="14" t="s">
        <v>9</v>
      </c>
      <c r="I1" s="14" t="s">
        <v>10</v>
      </c>
      <c r="J1" s="14" t="s">
        <v>10</v>
      </c>
      <c r="K1" s="14" t="s">
        <v>10</v>
      </c>
      <c r="L1" s="14" t="s">
        <v>10</v>
      </c>
      <c r="M1" s="14" t="s">
        <v>10</v>
      </c>
      <c r="N1" s="14" t="s">
        <v>14</v>
      </c>
      <c r="O1" s="14" t="s">
        <v>14</v>
      </c>
      <c r="P1" s="14" t="s">
        <v>14</v>
      </c>
      <c r="Q1" s="14" t="s">
        <v>14</v>
      </c>
      <c r="R1" s="14" t="s">
        <v>14</v>
      </c>
      <c r="S1" s="14" t="s">
        <v>9</v>
      </c>
      <c r="T1" s="14" t="s">
        <v>10</v>
      </c>
      <c r="U1" s="14" t="s">
        <v>14</v>
      </c>
    </row>
    <row r="2" spans="1:28" x14ac:dyDescent="0.2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  <c r="I2" s="14" t="s">
        <v>0</v>
      </c>
      <c r="J2" s="14" t="s">
        <v>0</v>
      </c>
      <c r="K2" s="14" t="s">
        <v>0</v>
      </c>
      <c r="L2" s="14" t="s">
        <v>0</v>
      </c>
      <c r="M2" s="14" t="s">
        <v>0</v>
      </c>
      <c r="N2" s="14" t="s">
        <v>0</v>
      </c>
      <c r="O2" s="14" t="s">
        <v>0</v>
      </c>
      <c r="P2" s="14" t="s">
        <v>0</v>
      </c>
      <c r="Q2" s="14" t="s">
        <v>0</v>
      </c>
      <c r="R2" s="14" t="s">
        <v>0</v>
      </c>
      <c r="S2" s="14" t="s">
        <v>3</v>
      </c>
      <c r="T2" s="14" t="s">
        <v>3</v>
      </c>
      <c r="U2" s="14" t="s">
        <v>3</v>
      </c>
    </row>
    <row r="3" spans="1:28" x14ac:dyDescent="0.2">
      <c r="D3" s="14" t="s">
        <v>11</v>
      </c>
      <c r="E3" s="14" t="s">
        <v>15</v>
      </c>
      <c r="F3" s="14" t="s">
        <v>16</v>
      </c>
      <c r="G3" s="14" t="s">
        <v>17</v>
      </c>
      <c r="H3" s="14" t="s">
        <v>18</v>
      </c>
      <c r="I3" s="14" t="s">
        <v>11</v>
      </c>
      <c r="J3" s="14" t="s">
        <v>15</v>
      </c>
      <c r="K3" s="14" t="s">
        <v>16</v>
      </c>
      <c r="L3" s="14" t="s">
        <v>17</v>
      </c>
      <c r="M3" s="14" t="s">
        <v>18</v>
      </c>
      <c r="N3" s="14" t="s">
        <v>11</v>
      </c>
      <c r="O3" s="14" t="s">
        <v>15</v>
      </c>
      <c r="P3" s="14" t="s">
        <v>16</v>
      </c>
      <c r="Q3" s="14" t="s">
        <v>17</v>
      </c>
      <c r="R3" s="14" t="s">
        <v>18</v>
      </c>
      <c r="S3" s="14" t="s">
        <v>4</v>
      </c>
      <c r="T3" s="14" t="s">
        <v>4</v>
      </c>
      <c r="U3" s="14" t="s">
        <v>4</v>
      </c>
      <c r="AA3" s="1"/>
      <c r="AB3" s="1"/>
    </row>
    <row r="4" spans="1:28" x14ac:dyDescent="0.2">
      <c r="A4" s="14" t="s">
        <v>9</v>
      </c>
      <c r="B4" s="14" t="s">
        <v>0</v>
      </c>
      <c r="C4" s="14" t="s">
        <v>11</v>
      </c>
      <c r="D4">
        <v>30</v>
      </c>
      <c r="E4">
        <v>6.9241347153152999</v>
      </c>
      <c r="F4">
        <v>10.8976474712287</v>
      </c>
      <c r="G4">
        <v>6</v>
      </c>
      <c r="H4">
        <v>5</v>
      </c>
      <c r="I4">
        <v>4</v>
      </c>
      <c r="J4">
        <v>2.1291276374369001</v>
      </c>
      <c r="K4">
        <v>2.82136741321276</v>
      </c>
      <c r="L4">
        <v>2</v>
      </c>
      <c r="M4">
        <v>1</v>
      </c>
      <c r="N4">
        <v>3</v>
      </c>
      <c r="O4">
        <v>1.3187377691475901</v>
      </c>
      <c r="P4">
        <v>2.6416582733994902</v>
      </c>
      <c r="Q4">
        <v>1</v>
      </c>
      <c r="R4">
        <v>1</v>
      </c>
      <c r="S4">
        <v>40</v>
      </c>
      <c r="T4">
        <v>10</v>
      </c>
      <c r="U4">
        <v>8</v>
      </c>
      <c r="W4">
        <f>SUM(D4:U4)</f>
        <v>137.73267327974071</v>
      </c>
      <c r="X4" s="23" cm="1">
        <f t="array" ref="X4:X18">W4:W18-TRANSPOSE(D22:R22)</f>
        <v>-0.25136965395657285</v>
      </c>
      <c r="Y4" s="1"/>
      <c r="Z4" s="1"/>
      <c r="AA4" s="1"/>
      <c r="AB4" s="2"/>
    </row>
    <row r="5" spans="1:28" x14ac:dyDescent="0.2">
      <c r="A5" s="14" t="s">
        <v>9</v>
      </c>
      <c r="B5" s="14" t="s">
        <v>0</v>
      </c>
      <c r="C5" s="14" t="s">
        <v>15</v>
      </c>
      <c r="D5">
        <v>8.6603600717161093</v>
      </c>
      <c r="E5">
        <v>31.405556879317398</v>
      </c>
      <c r="F5">
        <v>7.2373821993109502</v>
      </c>
      <c r="G5">
        <v>8.6603600717161093</v>
      </c>
      <c r="H5">
        <v>6.9385946401249496</v>
      </c>
      <c r="I5">
        <v>2.60081566536376</v>
      </c>
      <c r="J5">
        <v>3.1329108315788399</v>
      </c>
      <c r="K5">
        <v>1.4624653324451</v>
      </c>
      <c r="L5">
        <v>1.5170403411593201</v>
      </c>
      <c r="M5">
        <v>0.99581569271961501</v>
      </c>
      <c r="N5">
        <v>2.0417325211994699</v>
      </c>
      <c r="O5">
        <v>1.8644432799839299</v>
      </c>
      <c r="P5">
        <v>1.47384859479492</v>
      </c>
      <c r="Q5">
        <v>0.99111345517738403</v>
      </c>
      <c r="R5">
        <v>0.99111345517738403</v>
      </c>
      <c r="S5">
        <v>39.211235639814902</v>
      </c>
      <c r="T5">
        <v>13.302865754955899</v>
      </c>
      <c r="U5">
        <v>9.6307019837449808</v>
      </c>
      <c r="W5">
        <f t="shared" ref="W5:W18" si="0">SUM(D5:U5)</f>
        <v>142.118356410301</v>
      </c>
      <c r="X5" s="2">
        <v>-0.37501022886962687</v>
      </c>
      <c r="Y5" s="2"/>
      <c r="Z5" s="2"/>
      <c r="AA5" s="2"/>
      <c r="AB5" s="2"/>
    </row>
    <row r="6" spans="1:28" x14ac:dyDescent="0.2">
      <c r="A6" s="14" t="s">
        <v>9</v>
      </c>
      <c r="B6" s="14" t="s">
        <v>0</v>
      </c>
      <c r="C6" s="14" t="s">
        <v>16</v>
      </c>
      <c r="D6">
        <v>7.3408299182909804</v>
      </c>
      <c r="E6">
        <v>23.224632942660701</v>
      </c>
      <c r="F6">
        <v>20.264517540520998</v>
      </c>
      <c r="G6">
        <v>7.3408299182909804</v>
      </c>
      <c r="H6">
        <v>6.0565421795457297</v>
      </c>
      <c r="I6">
        <v>2.3918567881536998</v>
      </c>
      <c r="J6">
        <v>2.9153277465188898</v>
      </c>
      <c r="K6">
        <v>1.4624655241839699</v>
      </c>
      <c r="L6">
        <v>1.4765898060482101</v>
      </c>
      <c r="M6">
        <v>0.99933428699859705</v>
      </c>
      <c r="N6">
        <v>1.9510088305821101</v>
      </c>
      <c r="O6">
        <v>1.9037836019653001</v>
      </c>
      <c r="P6">
        <v>0.73692505787732598</v>
      </c>
      <c r="Q6">
        <v>1.0040700943876999</v>
      </c>
      <c r="R6">
        <v>1.0040700943876999</v>
      </c>
      <c r="S6">
        <v>25.923954921046501</v>
      </c>
      <c r="T6">
        <v>8.7275586630507807</v>
      </c>
      <c r="U6">
        <v>7.3783679117060101</v>
      </c>
      <c r="W6">
        <f t="shared" si="0"/>
        <v>122.1026658262162</v>
      </c>
      <c r="X6" s="2">
        <v>1.3105866546694358</v>
      </c>
      <c r="Y6" s="2"/>
      <c r="Z6" s="2">
        <f>SUM(I6:M6,T6)</f>
        <v>17.973132814954148</v>
      </c>
      <c r="AA6" s="2">
        <f>SUM(N6:R6,U6)</f>
        <v>13.978225590906145</v>
      </c>
      <c r="AB6" s="2"/>
    </row>
    <row r="7" spans="1:28" x14ac:dyDescent="0.2">
      <c r="A7" s="14" t="s">
        <v>9</v>
      </c>
      <c r="B7" s="14" t="s">
        <v>0</v>
      </c>
      <c r="C7" s="14" t="s">
        <v>17</v>
      </c>
      <c r="D7">
        <v>6</v>
      </c>
      <c r="E7">
        <v>4.4884199059691303</v>
      </c>
      <c r="F7">
        <v>11.3531642503514</v>
      </c>
      <c r="G7">
        <v>25</v>
      </c>
      <c r="H7">
        <v>8</v>
      </c>
      <c r="I7">
        <v>2</v>
      </c>
      <c r="J7">
        <v>1.4897326034465601</v>
      </c>
      <c r="K7">
        <v>1.48056442957167</v>
      </c>
      <c r="L7">
        <v>1</v>
      </c>
      <c r="M7">
        <v>1</v>
      </c>
      <c r="N7">
        <v>1</v>
      </c>
      <c r="O7">
        <v>0.65936749495624103</v>
      </c>
      <c r="P7">
        <v>1.32083053084905</v>
      </c>
      <c r="Q7">
        <v>1</v>
      </c>
      <c r="R7">
        <v>1</v>
      </c>
      <c r="S7">
        <v>28</v>
      </c>
      <c r="T7">
        <v>9</v>
      </c>
      <c r="U7">
        <v>7</v>
      </c>
      <c r="W7">
        <f t="shared" si="0"/>
        <v>110.79207921514406</v>
      </c>
      <c r="X7" s="2">
        <v>-0.19091933624467572</v>
      </c>
      <c r="Y7" s="2"/>
      <c r="Z7" s="2"/>
      <c r="AA7" s="2"/>
      <c r="AB7" s="2"/>
    </row>
    <row r="8" spans="1:28" x14ac:dyDescent="0.2">
      <c r="A8" s="14" t="s">
        <v>9</v>
      </c>
      <c r="B8" s="14" t="s">
        <v>0</v>
      </c>
      <c r="C8" s="14" t="s">
        <v>18</v>
      </c>
      <c r="D8">
        <v>5</v>
      </c>
      <c r="E8">
        <v>3.9060498852722598</v>
      </c>
      <c r="F8">
        <v>8.9652372414743908</v>
      </c>
      <c r="G8">
        <v>8</v>
      </c>
      <c r="H8">
        <v>22</v>
      </c>
      <c r="I8">
        <v>1</v>
      </c>
      <c r="J8">
        <v>0.66278290451120303</v>
      </c>
      <c r="K8">
        <v>1.31741512096452</v>
      </c>
      <c r="L8">
        <v>1</v>
      </c>
      <c r="M8">
        <v>1</v>
      </c>
      <c r="N8">
        <v>1</v>
      </c>
      <c r="O8">
        <v>0.65936749495624103</v>
      </c>
      <c r="P8">
        <v>1.32083053084905</v>
      </c>
      <c r="Q8">
        <v>1</v>
      </c>
      <c r="R8">
        <v>1</v>
      </c>
      <c r="S8">
        <v>25</v>
      </c>
      <c r="T8">
        <v>8</v>
      </c>
      <c r="U8">
        <v>6</v>
      </c>
      <c r="W8">
        <f t="shared" si="0"/>
        <v>96.831683178027674</v>
      </c>
      <c r="X8" s="2">
        <v>-0.14730707893866679</v>
      </c>
      <c r="Y8" s="2"/>
      <c r="Z8" s="2"/>
      <c r="AA8" s="2"/>
      <c r="AB8" s="2"/>
    </row>
    <row r="9" spans="1:28" x14ac:dyDescent="0.2">
      <c r="A9" s="14" t="s">
        <v>10</v>
      </c>
      <c r="B9" s="14" t="s">
        <v>0</v>
      </c>
      <c r="C9" s="14" t="s">
        <v>11</v>
      </c>
      <c r="D9">
        <v>5</v>
      </c>
      <c r="E9">
        <v>2.7997234711585999</v>
      </c>
      <c r="F9">
        <v>4.1309695981161099</v>
      </c>
      <c r="G9">
        <v>2</v>
      </c>
      <c r="H9">
        <v>2</v>
      </c>
      <c r="I9">
        <v>28</v>
      </c>
      <c r="J9">
        <v>6.2221384618940299</v>
      </c>
      <c r="K9">
        <v>9.6194456949484799</v>
      </c>
      <c r="L9">
        <v>6</v>
      </c>
      <c r="M9">
        <v>5</v>
      </c>
      <c r="N9">
        <v>3</v>
      </c>
      <c r="O9">
        <v>1.3187377691475901</v>
      </c>
      <c r="P9">
        <v>2.6416582733994902</v>
      </c>
      <c r="Q9">
        <v>1</v>
      </c>
      <c r="R9">
        <v>1</v>
      </c>
      <c r="S9">
        <v>12</v>
      </c>
      <c r="T9">
        <v>45</v>
      </c>
      <c r="U9">
        <v>10</v>
      </c>
      <c r="W9">
        <f t="shared" si="0"/>
        <v>146.73267326866431</v>
      </c>
      <c r="X9" s="2">
        <v>-0.24387847210056179</v>
      </c>
      <c r="Y9" s="2"/>
      <c r="Z9" s="2"/>
      <c r="AA9" s="2"/>
      <c r="AB9" s="2"/>
    </row>
    <row r="10" spans="1:28" x14ac:dyDescent="0.2">
      <c r="A10" s="14" t="s">
        <v>10</v>
      </c>
      <c r="B10" s="14" t="s">
        <v>0</v>
      </c>
      <c r="C10" s="14" t="s">
        <v>15</v>
      </c>
      <c r="D10">
        <v>3.6631080373068698</v>
      </c>
      <c r="E10">
        <v>3.80299936804566</v>
      </c>
      <c r="F10">
        <v>2.1712126967204401</v>
      </c>
      <c r="G10">
        <v>2.0314770388858698</v>
      </c>
      <c r="H10">
        <v>1.5059774333509801</v>
      </c>
      <c r="I10">
        <v>7.5039512119871796</v>
      </c>
      <c r="J10">
        <v>28.935553952677299</v>
      </c>
      <c r="K10">
        <v>6.5810840328977296</v>
      </c>
      <c r="L10">
        <v>8.0770800183254892</v>
      </c>
      <c r="M10">
        <v>6.9342583999552803</v>
      </c>
      <c r="N10">
        <v>2.03077521892547</v>
      </c>
      <c r="O10">
        <v>1.8566781192461299</v>
      </c>
      <c r="P10">
        <v>1.47384860398508</v>
      </c>
      <c r="Q10">
        <v>0.98976561047137901</v>
      </c>
      <c r="R10">
        <v>0.98976561047137901</v>
      </c>
      <c r="S10">
        <v>10.8184717718292</v>
      </c>
      <c r="T10">
        <v>47.155034931969503</v>
      </c>
      <c r="U10">
        <v>12.672669280655899</v>
      </c>
      <c r="W10">
        <f t="shared" si="0"/>
        <v>149.19371133770682</v>
      </c>
      <c r="X10" s="2">
        <v>-0.47094735990987147</v>
      </c>
      <c r="Y10" s="2"/>
      <c r="Z10" s="2"/>
      <c r="AA10" s="2"/>
      <c r="AB10" s="2"/>
    </row>
    <row r="11" spans="1:28" x14ac:dyDescent="0.2">
      <c r="A11" s="14" t="s">
        <v>10</v>
      </c>
      <c r="B11" s="14" t="s">
        <v>0</v>
      </c>
      <c r="C11" s="14" t="s">
        <v>16</v>
      </c>
      <c r="D11">
        <v>3.3296290648725901</v>
      </c>
      <c r="E11">
        <v>3.5486618420313398</v>
      </c>
      <c r="F11">
        <v>1.4474772211695699</v>
      </c>
      <c r="G11">
        <v>1.9604489909148599</v>
      </c>
      <c r="H11">
        <v>1.4872552724346499</v>
      </c>
      <c r="I11">
        <v>6.4900830496734203</v>
      </c>
      <c r="J11">
        <v>21.852339119755399</v>
      </c>
      <c r="K11">
        <v>19.7431135911987</v>
      </c>
      <c r="L11">
        <v>6.91881442736568</v>
      </c>
      <c r="M11">
        <v>6.0584539010225402</v>
      </c>
      <c r="N11">
        <v>1.9611632081848001</v>
      </c>
      <c r="O11">
        <v>1.9105933632018299</v>
      </c>
      <c r="P11">
        <v>0.73692504902307598</v>
      </c>
      <c r="Q11">
        <v>1.00522979842808</v>
      </c>
      <c r="R11">
        <v>1.00522979842808</v>
      </c>
      <c r="S11">
        <v>8.1940254793915006</v>
      </c>
      <c r="T11">
        <v>33.1823350995247</v>
      </c>
      <c r="U11">
        <v>9.35426471524835</v>
      </c>
      <c r="W11">
        <f t="shared" si="0"/>
        <v>130.18604299186916</v>
      </c>
      <c r="X11" s="2">
        <v>1.473171727610378</v>
      </c>
      <c r="Y11" s="2"/>
      <c r="Z11" s="2">
        <f>SUM(D11:H11,S11)</f>
        <v>19.967497870814508</v>
      </c>
      <c r="AA11" s="2">
        <f>SUM(N11:R11,U11)</f>
        <v>15.973405932514215</v>
      </c>
      <c r="AB11" s="2"/>
    </row>
    <row r="12" spans="1:28" x14ac:dyDescent="0.2">
      <c r="A12" s="14" t="s">
        <v>10</v>
      </c>
      <c r="B12" s="14" t="s">
        <v>0</v>
      </c>
      <c r="C12" s="14" t="s">
        <v>17</v>
      </c>
      <c r="D12">
        <v>2</v>
      </c>
      <c r="E12">
        <v>1.3346680990975699</v>
      </c>
      <c r="F12">
        <v>2.6257279426233402</v>
      </c>
      <c r="G12">
        <v>1</v>
      </c>
      <c r="H12">
        <v>1</v>
      </c>
      <c r="I12">
        <v>5</v>
      </c>
      <c r="J12">
        <v>4.5394341685711099</v>
      </c>
      <c r="K12">
        <v>10.3120509721898</v>
      </c>
      <c r="L12">
        <v>24</v>
      </c>
      <c r="M12">
        <v>7</v>
      </c>
      <c r="N12">
        <v>1</v>
      </c>
      <c r="O12">
        <v>0.65936749495624103</v>
      </c>
      <c r="P12">
        <v>1.32083053084905</v>
      </c>
      <c r="Q12">
        <v>1</v>
      </c>
      <c r="R12">
        <v>1</v>
      </c>
      <c r="S12">
        <v>8</v>
      </c>
      <c r="T12">
        <v>35</v>
      </c>
      <c r="U12">
        <v>9</v>
      </c>
      <c r="W12">
        <f t="shared" si="0"/>
        <v>115.79207920828711</v>
      </c>
      <c r="X12" s="2">
        <v>-0.18802470254166792</v>
      </c>
      <c r="Y12" s="2"/>
      <c r="Z12" s="2"/>
      <c r="AA12" s="2"/>
      <c r="AB12" s="2"/>
    </row>
    <row r="13" spans="1:28" x14ac:dyDescent="0.2">
      <c r="A13" s="14" t="s">
        <v>10</v>
      </c>
      <c r="B13" s="14" t="s">
        <v>0</v>
      </c>
      <c r="C13" s="14" t="s">
        <v>18</v>
      </c>
      <c r="D13">
        <v>2</v>
      </c>
      <c r="E13">
        <v>1.49738190132955</v>
      </c>
      <c r="F13">
        <v>1.47291513072603</v>
      </c>
      <c r="G13">
        <v>1</v>
      </c>
      <c r="H13">
        <v>1</v>
      </c>
      <c r="I13">
        <v>4</v>
      </c>
      <c r="J13">
        <v>3.8780831042781401</v>
      </c>
      <c r="K13">
        <v>8.9932040255131902</v>
      </c>
      <c r="L13">
        <v>7</v>
      </c>
      <c r="M13">
        <v>21</v>
      </c>
      <c r="N13">
        <v>1</v>
      </c>
      <c r="O13">
        <v>0.65936749495624103</v>
      </c>
      <c r="P13">
        <v>1.32083053084905</v>
      </c>
      <c r="Q13">
        <v>1</v>
      </c>
      <c r="R13">
        <v>1</v>
      </c>
      <c r="S13">
        <v>7</v>
      </c>
      <c r="T13">
        <v>32</v>
      </c>
      <c r="U13">
        <v>8</v>
      </c>
      <c r="W13">
        <f t="shared" si="0"/>
        <v>103.8217821876522</v>
      </c>
      <c r="X13" s="2">
        <v>-0.15861077025219572</v>
      </c>
      <c r="Y13" s="2"/>
      <c r="Z13" s="2"/>
      <c r="AA13" s="2"/>
      <c r="AB13" s="2"/>
    </row>
    <row r="14" spans="1:28" x14ac:dyDescent="0.2">
      <c r="A14" s="14" t="s">
        <v>14</v>
      </c>
      <c r="B14" s="14" t="s">
        <v>0</v>
      </c>
      <c r="C14" s="14" t="s">
        <v>11</v>
      </c>
      <c r="D14">
        <v>6</v>
      </c>
      <c r="E14">
        <v>3.4620767810794399</v>
      </c>
      <c r="F14">
        <v>5.4488143076652502</v>
      </c>
      <c r="G14">
        <v>3</v>
      </c>
      <c r="H14">
        <v>2</v>
      </c>
      <c r="I14">
        <v>5</v>
      </c>
      <c r="J14">
        <v>2.7825513258144299</v>
      </c>
      <c r="K14">
        <v>4.1481417448317401</v>
      </c>
      <c r="L14">
        <v>2</v>
      </c>
      <c r="M14">
        <v>2</v>
      </c>
      <c r="N14">
        <v>32</v>
      </c>
      <c r="O14">
        <v>7.5037271023538201</v>
      </c>
      <c r="P14">
        <v>12.2982531158841</v>
      </c>
      <c r="Q14">
        <v>7</v>
      </c>
      <c r="R14">
        <v>6</v>
      </c>
      <c r="S14">
        <v>10</v>
      </c>
      <c r="T14">
        <v>12</v>
      </c>
      <c r="U14">
        <v>50</v>
      </c>
      <c r="W14">
        <f t="shared" si="0"/>
        <v>172.64356437762876</v>
      </c>
      <c r="X14" s="2">
        <v>-0.33847023188798175</v>
      </c>
      <c r="Y14" s="2"/>
      <c r="Z14" s="2"/>
      <c r="AA14" s="2"/>
      <c r="AB14" s="2"/>
    </row>
    <row r="15" spans="1:28" x14ac:dyDescent="0.2">
      <c r="A15" s="14" t="s">
        <v>14</v>
      </c>
      <c r="B15" s="14" t="s">
        <v>0</v>
      </c>
      <c r="C15" s="14" t="s">
        <v>15</v>
      </c>
      <c r="D15">
        <v>4.8516443641126701</v>
      </c>
      <c r="E15">
        <v>4.5730761567015197</v>
      </c>
      <c r="F15">
        <v>2.1712134751671202</v>
      </c>
      <c r="G15">
        <v>2.5881244472738199</v>
      </c>
      <c r="H15">
        <v>2.0449808188656999</v>
      </c>
      <c r="I15">
        <v>3.6801601928203298</v>
      </c>
      <c r="J15">
        <v>3.7681034420452502</v>
      </c>
      <c r="K15">
        <v>2.1936955549222499</v>
      </c>
      <c r="L15">
        <v>2.0384353232322998</v>
      </c>
      <c r="M15">
        <v>1.509768324702</v>
      </c>
      <c r="N15">
        <v>9.8150851643012196</v>
      </c>
      <c r="O15">
        <v>32.9036979433629</v>
      </c>
      <c r="P15">
        <v>8.1061422604045195</v>
      </c>
      <c r="Q15">
        <v>9.2443287693782903</v>
      </c>
      <c r="R15">
        <v>8.0990761156796491</v>
      </c>
      <c r="S15">
        <v>9.7525841685928008</v>
      </c>
      <c r="T15">
        <v>10.796664645958</v>
      </c>
      <c r="U15">
        <v>52.231881375438299</v>
      </c>
      <c r="W15">
        <f t="shared" si="0"/>
        <v>170.36866254295865</v>
      </c>
      <c r="X15" s="2">
        <v>-0.62809719533902353</v>
      </c>
      <c r="Y15" s="2"/>
      <c r="Z15" s="2"/>
      <c r="AA15" s="2"/>
      <c r="AB15" s="2"/>
    </row>
    <row r="16" spans="1:28" x14ac:dyDescent="0.2">
      <c r="A16" s="14" t="s">
        <v>14</v>
      </c>
      <c r="B16" s="14" t="s">
        <v>0</v>
      </c>
      <c r="C16" s="14" t="s">
        <v>16</v>
      </c>
      <c r="D16">
        <v>4.13847147739805</v>
      </c>
      <c r="E16">
        <v>4.0496801251007302</v>
      </c>
      <c r="F16">
        <v>2.1712135703676601</v>
      </c>
      <c r="G16">
        <v>2.4017580843071</v>
      </c>
      <c r="H16">
        <v>1.94563991264434</v>
      </c>
      <c r="I16">
        <v>3.3096848327664898</v>
      </c>
      <c r="J16">
        <v>3.5412728335993902</v>
      </c>
      <c r="K16">
        <v>1.46246531852284</v>
      </c>
      <c r="L16">
        <v>1.9521439946977801</v>
      </c>
      <c r="M16">
        <v>1.48276235250636</v>
      </c>
      <c r="N16">
        <v>8.1822696663236592</v>
      </c>
      <c r="O16">
        <v>24.090650281279402</v>
      </c>
      <c r="P16">
        <v>22.107540356461101</v>
      </c>
      <c r="Q16">
        <v>7.7500251431712597</v>
      </c>
      <c r="R16">
        <v>6.8907691278629901</v>
      </c>
      <c r="S16">
        <v>7.2466032313941602</v>
      </c>
      <c r="T16">
        <v>8.2089692814652295</v>
      </c>
      <c r="U16">
        <v>41.467739504137199</v>
      </c>
      <c r="W16">
        <f t="shared" si="0"/>
        <v>152.39965909400576</v>
      </c>
      <c r="X16" s="2">
        <v>1.9046096084413477</v>
      </c>
      <c r="Y16" s="2"/>
      <c r="Z16" s="2">
        <f>SUM(I16:M16,T16)</f>
        <v>19.957298613558088</v>
      </c>
      <c r="AA16" s="2">
        <f>SUM(D16:H16,S16)</f>
        <v>21.95336640121204</v>
      </c>
      <c r="AB16" s="2"/>
    </row>
    <row r="17" spans="1:28" x14ac:dyDescent="0.2">
      <c r="A17" s="14" t="s">
        <v>14</v>
      </c>
      <c r="B17" s="14" t="s">
        <v>0</v>
      </c>
      <c r="C17" s="14" t="s">
        <v>17</v>
      </c>
      <c r="D17">
        <v>3</v>
      </c>
      <c r="E17">
        <v>2.1416364669938899</v>
      </c>
      <c r="F17">
        <v>2.8088585834814701</v>
      </c>
      <c r="G17">
        <v>2</v>
      </c>
      <c r="H17">
        <v>1</v>
      </c>
      <c r="I17">
        <v>2</v>
      </c>
      <c r="J17">
        <v>1.3255679620427001</v>
      </c>
      <c r="K17">
        <v>2.6348280792843499</v>
      </c>
      <c r="L17">
        <v>1</v>
      </c>
      <c r="M17">
        <v>1</v>
      </c>
      <c r="N17">
        <v>7</v>
      </c>
      <c r="O17">
        <v>5.1732686382805904</v>
      </c>
      <c r="P17">
        <v>11.658414521191199</v>
      </c>
      <c r="Q17">
        <v>26</v>
      </c>
      <c r="R17">
        <v>8</v>
      </c>
      <c r="S17">
        <v>7</v>
      </c>
      <c r="T17">
        <v>8</v>
      </c>
      <c r="U17">
        <v>42</v>
      </c>
      <c r="W17">
        <f t="shared" si="0"/>
        <v>133.74257425127419</v>
      </c>
      <c r="X17" s="2">
        <v>-0.24195861973990418</v>
      </c>
      <c r="Y17" s="2"/>
      <c r="Z17" s="2"/>
      <c r="AA17" s="2"/>
      <c r="AB17" s="2"/>
    </row>
    <row r="18" spans="1:28" x14ac:dyDescent="0.2">
      <c r="A18" s="14" t="s">
        <v>14</v>
      </c>
      <c r="B18" s="14" t="s">
        <v>0</v>
      </c>
      <c r="C18" s="14" t="s">
        <v>18</v>
      </c>
      <c r="D18">
        <v>2</v>
      </c>
      <c r="E18">
        <v>1.3346680990975699</v>
      </c>
      <c r="F18">
        <v>2.6257279426233402</v>
      </c>
      <c r="G18">
        <v>1</v>
      </c>
      <c r="H18">
        <v>1</v>
      </c>
      <c r="I18">
        <v>2</v>
      </c>
      <c r="J18">
        <v>1.4897326034465601</v>
      </c>
      <c r="K18">
        <v>1.48056442957167</v>
      </c>
      <c r="L18">
        <v>1</v>
      </c>
      <c r="M18">
        <v>1</v>
      </c>
      <c r="N18">
        <v>6</v>
      </c>
      <c r="O18">
        <v>4.51497189050363</v>
      </c>
      <c r="P18">
        <v>10.336513255747899</v>
      </c>
      <c r="Q18">
        <v>8</v>
      </c>
      <c r="R18">
        <v>23</v>
      </c>
      <c r="S18">
        <v>6</v>
      </c>
      <c r="T18">
        <v>7</v>
      </c>
      <c r="U18">
        <v>40</v>
      </c>
      <c r="W18">
        <f t="shared" si="0"/>
        <v>119.78217822099067</v>
      </c>
      <c r="X18" s="2">
        <v>-0.19784598101649919</v>
      </c>
      <c r="Y18" s="2"/>
      <c r="Z18" s="2"/>
      <c r="AA18" s="2"/>
      <c r="AB18" s="2"/>
    </row>
    <row r="19" spans="1:28" x14ac:dyDescent="0.2">
      <c r="A19" s="14"/>
      <c r="B19" s="14" t="s">
        <v>2</v>
      </c>
      <c r="C19" s="14" t="s">
        <v>1</v>
      </c>
      <c r="D19" s="24">
        <v>45</v>
      </c>
      <c r="E19" s="25">
        <v>44</v>
      </c>
      <c r="F19" s="25">
        <v>35</v>
      </c>
      <c r="G19" s="25">
        <v>37</v>
      </c>
      <c r="H19" s="25">
        <v>34</v>
      </c>
      <c r="I19" s="24">
        <v>68</v>
      </c>
      <c r="J19" s="25">
        <v>61</v>
      </c>
      <c r="K19" s="25">
        <v>53</v>
      </c>
      <c r="L19" s="25">
        <v>49</v>
      </c>
      <c r="M19" s="26">
        <v>46</v>
      </c>
      <c r="N19" s="25">
        <v>92</v>
      </c>
      <c r="O19" s="25">
        <v>84</v>
      </c>
      <c r="P19" s="25">
        <v>71</v>
      </c>
      <c r="Q19" s="25">
        <v>66</v>
      </c>
      <c r="R19" s="26">
        <v>58</v>
      </c>
      <c r="S19" s="27">
        <v>0</v>
      </c>
      <c r="T19" s="28">
        <v>0</v>
      </c>
      <c r="U19" s="28">
        <v>0</v>
      </c>
      <c r="X19" s="2"/>
      <c r="Y19" s="2"/>
      <c r="Z19" s="2"/>
      <c r="AA19" s="2"/>
    </row>
    <row r="20" spans="1:28" x14ac:dyDescent="0.2">
      <c r="A20" s="14"/>
      <c r="B20" s="14" t="s">
        <v>6</v>
      </c>
      <c r="C20" s="14" t="s">
        <v>7</v>
      </c>
      <c r="D20" s="9">
        <v>0</v>
      </c>
      <c r="E20" s="10">
        <v>0</v>
      </c>
      <c r="F20" s="10">
        <v>0</v>
      </c>
      <c r="G20" s="10">
        <v>0</v>
      </c>
      <c r="H20" s="10">
        <v>0</v>
      </c>
      <c r="I20" s="9">
        <v>0</v>
      </c>
      <c r="J20" s="10">
        <v>0</v>
      </c>
      <c r="K20" s="10">
        <v>0</v>
      </c>
      <c r="L20" s="10">
        <v>0</v>
      </c>
      <c r="M20" s="11">
        <v>0</v>
      </c>
      <c r="N20" s="10">
        <v>0</v>
      </c>
      <c r="O20" s="10">
        <v>0</v>
      </c>
      <c r="P20" s="10">
        <v>0</v>
      </c>
      <c r="Q20" s="10">
        <v>0</v>
      </c>
      <c r="R20" s="11">
        <v>0</v>
      </c>
      <c r="S20" s="2">
        <v>0</v>
      </c>
      <c r="T20" s="2">
        <v>0</v>
      </c>
      <c r="U20" s="2">
        <v>0</v>
      </c>
    </row>
    <row r="22" spans="1:28" x14ac:dyDescent="0.2">
      <c r="D22" s="22">
        <f>SUM(D4:D20)</f>
        <v>137.98404293369728</v>
      </c>
      <c r="E22" s="22">
        <f>SUM(E4:E20)</f>
        <v>142.49336663917063</v>
      </c>
      <c r="F22" s="22">
        <f t="shared" ref="F22:L22" si="1">SUM(F4:F19)</f>
        <v>120.79207917154676</v>
      </c>
      <c r="G22" s="22">
        <f t="shared" si="1"/>
        <v>110.98299855138873</v>
      </c>
      <c r="H22" s="22">
        <f>SUM(H4:H20)</f>
        <v>96.978990256966341</v>
      </c>
      <c r="I22" s="22">
        <f>SUM(I4:I20)</f>
        <v>146.97655174076488</v>
      </c>
      <c r="J22" s="22">
        <f>SUM(J4:J20)</f>
        <v>149.66465869761669</v>
      </c>
      <c r="K22" s="22">
        <f t="shared" si="1"/>
        <v>128.71287126425878</v>
      </c>
      <c r="L22" s="22">
        <f t="shared" si="1"/>
        <v>115.98010391082877</v>
      </c>
      <c r="M22" s="22">
        <f t="shared" ref="M22:R22" si="2">SUM(M4:M20)</f>
        <v>103.9803929579044</v>
      </c>
      <c r="N22" s="22">
        <f t="shared" si="2"/>
        <v>172.98203460951675</v>
      </c>
      <c r="O22" s="22">
        <f t="shared" si="2"/>
        <v>170.99675973829767</v>
      </c>
      <c r="P22" s="22">
        <f t="shared" si="2"/>
        <v>150.49504948556441</v>
      </c>
      <c r="Q22" s="22">
        <f t="shared" si="2"/>
        <v>133.9845328710141</v>
      </c>
      <c r="R22" s="22">
        <f t="shared" si="2"/>
        <v>119.98002420200717</v>
      </c>
      <c r="S22" s="22"/>
      <c r="T22" s="22"/>
      <c r="U22" s="22"/>
    </row>
    <row r="23" spans="1:28" x14ac:dyDescent="0.2">
      <c r="C23" s="1"/>
      <c r="D23" s="16"/>
      <c r="E23" s="2"/>
      <c r="F23" s="2"/>
      <c r="G23" s="2"/>
      <c r="H23" s="2"/>
      <c r="I23" s="2"/>
      <c r="J23" s="1"/>
      <c r="K23" s="16"/>
      <c r="L23" s="2"/>
      <c r="M23" s="2"/>
      <c r="N23" s="2"/>
      <c r="O23" s="2"/>
      <c r="P23" s="2"/>
      <c r="Q23" s="1"/>
      <c r="R23" s="1"/>
      <c r="T23" s="3"/>
      <c r="U23" s="3"/>
      <c r="V23" s="3"/>
    </row>
    <row r="24" spans="1:28" x14ac:dyDescent="0.2">
      <c r="D24" cm="1">
        <f t="array" ref="D24:U39">D4:U19-disag!D4:U19</f>
        <v>0</v>
      </c>
      <c r="E24">
        <v>-3.0758652846847001</v>
      </c>
      <c r="F24">
        <v>2.8976474712286997</v>
      </c>
      <c r="G24">
        <v>0</v>
      </c>
      <c r="H24">
        <v>0</v>
      </c>
      <c r="I24">
        <v>0</v>
      </c>
      <c r="J24">
        <v>-0.87087236256309986</v>
      </c>
      <c r="K24">
        <v>0.82136741321275997</v>
      </c>
      <c r="L24">
        <v>0</v>
      </c>
      <c r="M24">
        <v>0</v>
      </c>
      <c r="N24">
        <v>0</v>
      </c>
      <c r="O24">
        <v>-0.68126223085240989</v>
      </c>
      <c r="P24">
        <v>0.64165827339949022</v>
      </c>
      <c r="Q24">
        <v>0</v>
      </c>
      <c r="R24">
        <v>0</v>
      </c>
      <c r="S24">
        <v>0</v>
      </c>
      <c r="T24">
        <v>0</v>
      </c>
      <c r="U24">
        <v>0</v>
      </c>
    </row>
    <row r="25" spans="1:28" x14ac:dyDescent="0.2">
      <c r="D25">
        <v>-0.33963992828389067</v>
      </c>
      <c r="E25">
        <v>-3.5944431206826017</v>
      </c>
      <c r="F25">
        <v>-2.7626178006890498</v>
      </c>
      <c r="G25">
        <v>1.6603600717161093</v>
      </c>
      <c r="H25">
        <v>0.93859464012494964</v>
      </c>
      <c r="I25">
        <v>-0.39918433463624003</v>
      </c>
      <c r="J25">
        <v>0.13291083157883987</v>
      </c>
      <c r="K25">
        <v>-0.53753466755489998</v>
      </c>
      <c r="L25">
        <v>-0.48295965884067993</v>
      </c>
      <c r="M25">
        <v>-4.1843072803849912E-3</v>
      </c>
      <c r="N25">
        <v>4.1732521199469907E-2</v>
      </c>
      <c r="O25">
        <v>-0.13555672001607011</v>
      </c>
      <c r="P25">
        <v>-0.52615140520507997</v>
      </c>
      <c r="Q25">
        <v>-8.8865448226159716E-3</v>
      </c>
      <c r="R25">
        <v>-8.8865448226159716E-3</v>
      </c>
      <c r="S25">
        <v>4.2112356398149018</v>
      </c>
      <c r="T25">
        <v>1.3028657549558993</v>
      </c>
      <c r="U25">
        <v>0.63070198374498077</v>
      </c>
    </row>
    <row r="26" spans="1:28" x14ac:dyDescent="0.2">
      <c r="D26">
        <v>0.34082991829098042</v>
      </c>
      <c r="E26">
        <v>14.224632942660701</v>
      </c>
      <c r="F26">
        <v>-7.7354824594790017</v>
      </c>
      <c r="G26">
        <v>-1.6591700817090196</v>
      </c>
      <c r="H26">
        <v>-0.94345782045427029</v>
      </c>
      <c r="I26">
        <v>0.39185678815369984</v>
      </c>
      <c r="J26">
        <v>0.91532774651888982</v>
      </c>
      <c r="K26">
        <v>-0.53753447581603009</v>
      </c>
      <c r="L26">
        <v>0.47658980604821011</v>
      </c>
      <c r="M26">
        <v>-6.6571300140294554E-4</v>
      </c>
      <c r="N26">
        <v>-4.8991169417889946E-2</v>
      </c>
      <c r="O26">
        <v>0.90378360196530005</v>
      </c>
      <c r="P26">
        <v>-0.26307494212267402</v>
      </c>
      <c r="Q26">
        <v>4.0700943876998963E-3</v>
      </c>
      <c r="R26">
        <v>4.0700943876998963E-3</v>
      </c>
      <c r="S26">
        <v>-4.0760450789534985</v>
      </c>
      <c r="T26">
        <v>-1.2724413369492193</v>
      </c>
      <c r="U26">
        <v>-0.62163208829398986</v>
      </c>
    </row>
    <row r="27" spans="1:28" x14ac:dyDescent="0.2">
      <c r="D27">
        <v>0</v>
      </c>
      <c r="E27">
        <v>-2.5115800940308697</v>
      </c>
      <c r="F27">
        <v>2.3531642503513996</v>
      </c>
      <c r="G27">
        <v>0</v>
      </c>
      <c r="H27">
        <v>0</v>
      </c>
      <c r="I27">
        <v>0</v>
      </c>
      <c r="J27">
        <v>-0.51026739655343989</v>
      </c>
      <c r="K27">
        <v>0.48056442957167</v>
      </c>
      <c r="L27">
        <v>0</v>
      </c>
      <c r="M27">
        <v>0</v>
      </c>
      <c r="N27">
        <v>0</v>
      </c>
      <c r="O27">
        <v>-0.34063250504375897</v>
      </c>
      <c r="P27">
        <v>0.32083053084905</v>
      </c>
      <c r="Q27">
        <v>0</v>
      </c>
      <c r="R27">
        <v>0</v>
      </c>
      <c r="S27">
        <v>0</v>
      </c>
      <c r="T27">
        <v>0</v>
      </c>
      <c r="U27">
        <v>0</v>
      </c>
    </row>
    <row r="28" spans="1:28" x14ac:dyDescent="0.2">
      <c r="D28">
        <v>0</v>
      </c>
      <c r="E28">
        <v>-2.0939501147277402</v>
      </c>
      <c r="F28">
        <v>1.9652372414743908</v>
      </c>
      <c r="G28">
        <v>0</v>
      </c>
      <c r="H28">
        <v>0</v>
      </c>
      <c r="I28">
        <v>0</v>
      </c>
      <c r="J28">
        <v>-0.33721709548879697</v>
      </c>
      <c r="K28">
        <v>0.31741512096451996</v>
      </c>
      <c r="L28">
        <v>0</v>
      </c>
      <c r="M28">
        <v>0</v>
      </c>
      <c r="N28">
        <v>0</v>
      </c>
      <c r="O28">
        <v>-0.34063250504375897</v>
      </c>
      <c r="P28">
        <v>0.32083053084905</v>
      </c>
      <c r="Q28">
        <v>0</v>
      </c>
      <c r="R28">
        <v>0</v>
      </c>
      <c r="S28">
        <v>0</v>
      </c>
      <c r="T28">
        <v>0</v>
      </c>
      <c r="U28">
        <v>0</v>
      </c>
    </row>
    <row r="29" spans="1:28" x14ac:dyDescent="0.2">
      <c r="D29">
        <v>0</v>
      </c>
      <c r="E29">
        <v>-1.2002765288414001</v>
      </c>
      <c r="F29">
        <v>1.1309695981161099</v>
      </c>
      <c r="G29">
        <v>0</v>
      </c>
      <c r="H29">
        <v>0</v>
      </c>
      <c r="I29">
        <v>0</v>
      </c>
      <c r="J29">
        <v>-2.7778615381059701</v>
      </c>
      <c r="K29">
        <v>2.6194456949484799</v>
      </c>
      <c r="L29">
        <v>0</v>
      </c>
      <c r="M29">
        <v>0</v>
      </c>
      <c r="N29">
        <v>0</v>
      </c>
      <c r="O29">
        <v>-0.68126223085240989</v>
      </c>
      <c r="P29">
        <v>0.64165827339949022</v>
      </c>
      <c r="Q29">
        <v>0</v>
      </c>
      <c r="R29">
        <v>0</v>
      </c>
      <c r="S29">
        <v>0</v>
      </c>
      <c r="T29">
        <v>0</v>
      </c>
      <c r="U29">
        <v>0</v>
      </c>
    </row>
    <row r="30" spans="1:28" x14ac:dyDescent="0.2">
      <c r="D30">
        <v>-0.33689196269313015</v>
      </c>
      <c r="E30">
        <v>0.80299936804565997</v>
      </c>
      <c r="F30">
        <v>-0.82878730327955985</v>
      </c>
      <c r="G30">
        <v>3.1477038885869835E-2</v>
      </c>
      <c r="H30">
        <v>-0.49402256664901989</v>
      </c>
      <c r="I30">
        <v>-0.49604878801282037</v>
      </c>
      <c r="J30">
        <v>-4.0644460473227007</v>
      </c>
      <c r="K30">
        <v>-2.4189159671022704</v>
      </c>
      <c r="L30">
        <v>1.0770800183254892</v>
      </c>
      <c r="M30">
        <v>0.93425839995528026</v>
      </c>
      <c r="N30">
        <v>3.0775218925469972E-2</v>
      </c>
      <c r="O30">
        <v>-0.14332188075387009</v>
      </c>
      <c r="P30">
        <v>-0.52615139601492</v>
      </c>
      <c r="Q30">
        <v>-1.0234389528620991E-2</v>
      </c>
      <c r="R30">
        <v>-1.0234389528620991E-2</v>
      </c>
      <c r="S30">
        <v>0.81847177182920028</v>
      </c>
      <c r="T30">
        <v>5.155034931969503</v>
      </c>
      <c r="U30">
        <v>0.67266928065589937</v>
      </c>
    </row>
    <row r="31" spans="1:28" x14ac:dyDescent="0.2">
      <c r="D31">
        <v>0.32962906487259014</v>
      </c>
      <c r="E31">
        <v>0.54866184203133983</v>
      </c>
      <c r="F31">
        <v>-0.55252277883043011</v>
      </c>
      <c r="G31">
        <v>-3.9551009085140088E-2</v>
      </c>
      <c r="H31">
        <v>0.48725527243464994</v>
      </c>
      <c r="I31">
        <v>0.49008304967342031</v>
      </c>
      <c r="J31">
        <v>13.852339119755399</v>
      </c>
      <c r="K31">
        <v>-7.2568864088013001</v>
      </c>
      <c r="L31">
        <v>-1.08118557263432</v>
      </c>
      <c r="M31">
        <v>-0.94154609897745978</v>
      </c>
      <c r="N31">
        <v>-3.8836791815199945E-2</v>
      </c>
      <c r="O31">
        <v>0.91059336320182993</v>
      </c>
      <c r="P31">
        <v>-0.26307495097692402</v>
      </c>
      <c r="Q31">
        <v>5.2297984280800236E-3</v>
      </c>
      <c r="R31">
        <v>5.2297984280800236E-3</v>
      </c>
      <c r="S31">
        <v>-0.80597452060849939</v>
      </c>
      <c r="T31">
        <v>-4.8176649004753003</v>
      </c>
      <c r="U31">
        <v>-0.64573528475164998</v>
      </c>
    </row>
    <row r="32" spans="1:28" x14ac:dyDescent="0.2">
      <c r="D32">
        <v>0</v>
      </c>
      <c r="E32">
        <v>-0.66533190090243011</v>
      </c>
      <c r="F32">
        <v>0.62572794262334019</v>
      </c>
      <c r="G32">
        <v>0</v>
      </c>
      <c r="H32">
        <v>0</v>
      </c>
      <c r="I32">
        <v>0</v>
      </c>
      <c r="J32">
        <v>-2.4605658314288901</v>
      </c>
      <c r="K32">
        <v>2.3120509721897999</v>
      </c>
      <c r="L32">
        <v>0</v>
      </c>
      <c r="M32">
        <v>0</v>
      </c>
      <c r="N32">
        <v>0</v>
      </c>
      <c r="O32">
        <v>-0.34063250504375897</v>
      </c>
      <c r="P32">
        <v>0.32083053084905</v>
      </c>
      <c r="Q32">
        <v>0</v>
      </c>
      <c r="R32">
        <v>0</v>
      </c>
      <c r="S32">
        <v>0</v>
      </c>
      <c r="T32">
        <v>0</v>
      </c>
      <c r="U32">
        <v>0</v>
      </c>
    </row>
    <row r="33" spans="4:21" x14ac:dyDescent="0.2">
      <c r="D33">
        <v>0</v>
      </c>
      <c r="E33">
        <v>-0.50261809867045004</v>
      </c>
      <c r="F33">
        <v>0.47291513072602998</v>
      </c>
      <c r="G33">
        <v>0</v>
      </c>
      <c r="H33">
        <v>0</v>
      </c>
      <c r="I33">
        <v>0</v>
      </c>
      <c r="J33">
        <v>-2.1219168957218599</v>
      </c>
      <c r="K33">
        <v>1.9932040255131902</v>
      </c>
      <c r="L33">
        <v>0</v>
      </c>
      <c r="M33">
        <v>0</v>
      </c>
      <c r="N33">
        <v>0</v>
      </c>
      <c r="O33">
        <v>-0.34063250504375897</v>
      </c>
      <c r="P33">
        <v>0.32083053084905</v>
      </c>
      <c r="Q33">
        <v>0</v>
      </c>
      <c r="R33">
        <v>0</v>
      </c>
      <c r="S33">
        <v>0</v>
      </c>
      <c r="T33">
        <v>0</v>
      </c>
      <c r="U33">
        <v>0</v>
      </c>
    </row>
    <row r="34" spans="4:21" x14ac:dyDescent="0.2">
      <c r="D34">
        <v>0</v>
      </c>
      <c r="E34">
        <v>-1.5379232189205601</v>
      </c>
      <c r="F34">
        <v>1.4488143076652502</v>
      </c>
      <c r="G34">
        <v>0</v>
      </c>
      <c r="H34">
        <v>0</v>
      </c>
      <c r="I34">
        <v>0</v>
      </c>
      <c r="J34">
        <v>-1.2174486741855701</v>
      </c>
      <c r="K34">
        <v>1.1481417448317401</v>
      </c>
      <c r="L34">
        <v>0</v>
      </c>
      <c r="M34">
        <v>0</v>
      </c>
      <c r="N34">
        <v>0</v>
      </c>
      <c r="O34">
        <v>-3.4962728976461799</v>
      </c>
      <c r="P34">
        <v>3.2982531158840995</v>
      </c>
      <c r="Q34">
        <v>0</v>
      </c>
      <c r="R34">
        <v>0</v>
      </c>
      <c r="S34">
        <v>0</v>
      </c>
      <c r="T34">
        <v>0</v>
      </c>
      <c r="U34">
        <v>0</v>
      </c>
    </row>
    <row r="35" spans="4:21" x14ac:dyDescent="0.2">
      <c r="D35">
        <v>-0.14835563588732992</v>
      </c>
      <c r="E35">
        <v>0.57307615670151968</v>
      </c>
      <c r="F35">
        <v>-0.82878652483287985</v>
      </c>
      <c r="G35">
        <v>-0.41187555272618015</v>
      </c>
      <c r="H35">
        <v>4.4980818865699934E-2</v>
      </c>
      <c r="I35">
        <v>-0.3198398071796702</v>
      </c>
      <c r="J35">
        <v>0.76810344204525016</v>
      </c>
      <c r="K35">
        <v>-0.80630444507775012</v>
      </c>
      <c r="L35">
        <v>3.8435323232299812E-2</v>
      </c>
      <c r="M35">
        <v>-0.49023167529800005</v>
      </c>
      <c r="N35">
        <v>-0.18491483569878042</v>
      </c>
      <c r="O35">
        <v>-3.0963020566371</v>
      </c>
      <c r="P35">
        <v>-2.8938577395954805</v>
      </c>
      <c r="Q35">
        <v>1.2443287693782903</v>
      </c>
      <c r="R35">
        <v>1.0990761156796491</v>
      </c>
      <c r="S35">
        <v>0.75258416859280075</v>
      </c>
      <c r="T35">
        <v>0.7966646459579998</v>
      </c>
      <c r="U35">
        <v>4.2318813754382987</v>
      </c>
    </row>
    <row r="36" spans="4:21" x14ac:dyDescent="0.2">
      <c r="D36">
        <v>0.13847147739804999</v>
      </c>
      <c r="E36">
        <v>1.0496801251007302</v>
      </c>
      <c r="F36">
        <v>-0.82878642963233995</v>
      </c>
      <c r="G36">
        <v>0.40175808430710003</v>
      </c>
      <c r="H36">
        <v>-5.4360087355660003E-2</v>
      </c>
      <c r="I36">
        <v>0.30968483276648984</v>
      </c>
      <c r="J36">
        <v>0.54127283359939016</v>
      </c>
      <c r="K36">
        <v>-0.53753468147715999</v>
      </c>
      <c r="L36">
        <v>-4.7856005302219895E-2</v>
      </c>
      <c r="M36">
        <v>0.48276235250636002</v>
      </c>
      <c r="N36">
        <v>0.18226966632365915</v>
      </c>
      <c r="O36">
        <v>14.090650281279402</v>
      </c>
      <c r="P36">
        <v>-7.8924596435388992</v>
      </c>
      <c r="Q36">
        <v>-1.2499748568287403</v>
      </c>
      <c r="R36">
        <v>-1.1092308721370099</v>
      </c>
      <c r="S36">
        <v>-0.75339676860583982</v>
      </c>
      <c r="T36">
        <v>-0.79103071853477047</v>
      </c>
      <c r="U36" s="1">
        <v>-3.5322604958628006</v>
      </c>
    </row>
    <row r="37" spans="4:21" x14ac:dyDescent="0.2">
      <c r="D37">
        <v>0</v>
      </c>
      <c r="E37">
        <v>-0.85836353300611012</v>
      </c>
      <c r="F37">
        <v>0.80885858348147011</v>
      </c>
      <c r="G37">
        <v>0</v>
      </c>
      <c r="H37">
        <v>0</v>
      </c>
      <c r="I37">
        <v>0</v>
      </c>
      <c r="J37">
        <v>-0.67443203795729989</v>
      </c>
      <c r="K37">
        <v>0.63482807928434992</v>
      </c>
      <c r="L37">
        <v>0</v>
      </c>
      <c r="M37">
        <v>0</v>
      </c>
      <c r="N37">
        <v>0</v>
      </c>
      <c r="O37">
        <v>-2.8267313617194096</v>
      </c>
      <c r="P37">
        <v>2.6584145211911991</v>
      </c>
      <c r="Q37">
        <v>0</v>
      </c>
      <c r="R37">
        <v>0</v>
      </c>
      <c r="S37">
        <v>0</v>
      </c>
      <c r="T37">
        <v>0</v>
      </c>
      <c r="U37" s="2">
        <v>0</v>
      </c>
    </row>
    <row r="38" spans="4:21" x14ac:dyDescent="0.2">
      <c r="D38">
        <v>0</v>
      </c>
      <c r="E38">
        <v>-0.66533190090243011</v>
      </c>
      <c r="F38">
        <v>0.62572794262334019</v>
      </c>
      <c r="G38">
        <v>0</v>
      </c>
      <c r="H38">
        <v>0</v>
      </c>
      <c r="I38">
        <v>0</v>
      </c>
      <c r="J38">
        <v>-0.51026739655343989</v>
      </c>
      <c r="K38">
        <v>0.48056442957167</v>
      </c>
      <c r="L38">
        <v>0</v>
      </c>
      <c r="M38">
        <v>0</v>
      </c>
      <c r="N38">
        <v>0</v>
      </c>
      <c r="O38">
        <v>-2.48502810949637</v>
      </c>
      <c r="P38">
        <v>2.3365132557478994</v>
      </c>
      <c r="Q38">
        <v>0</v>
      </c>
      <c r="R38">
        <v>0</v>
      </c>
      <c r="S38">
        <v>0</v>
      </c>
      <c r="T38">
        <v>0</v>
      </c>
      <c r="U38" s="2">
        <v>0</v>
      </c>
    </row>
    <row r="39" spans="4:21" x14ac:dyDescent="0.2"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 s="2">
        <v>0</v>
      </c>
    </row>
    <row r="40" spans="4:21" x14ac:dyDescent="0.2">
      <c r="U40" s="2"/>
    </row>
    <row r="41" spans="4:21" x14ac:dyDescent="0.2">
      <c r="D41" s="29" cm="1">
        <f t="array" ref="D41:U56">_xlfn.ANCHORARRAY(D24)/disag!D4:U19</f>
        <v>0</v>
      </c>
      <c r="E41" s="29">
        <v>-0.30758652846847001</v>
      </c>
      <c r="F41" s="29">
        <v>0.36220593390358746</v>
      </c>
      <c r="G41" s="29">
        <v>0</v>
      </c>
      <c r="H41" s="29">
        <v>0</v>
      </c>
      <c r="I41" s="29">
        <v>0</v>
      </c>
      <c r="J41" s="29">
        <v>-0.29029078752103327</v>
      </c>
      <c r="K41" s="29">
        <v>0.41068370660637998</v>
      </c>
      <c r="L41" s="29">
        <v>0</v>
      </c>
      <c r="M41" s="29">
        <v>0</v>
      </c>
      <c r="N41" s="29">
        <v>0</v>
      </c>
      <c r="O41" s="29">
        <v>-0.34063111542620494</v>
      </c>
      <c r="P41" s="29">
        <v>0.32082913669974511</v>
      </c>
      <c r="Q41" s="29">
        <v>0</v>
      </c>
      <c r="R41" s="29">
        <v>0</v>
      </c>
      <c r="S41" s="29">
        <v>0</v>
      </c>
      <c r="T41" s="29">
        <v>0</v>
      </c>
      <c r="U41" s="30">
        <v>0</v>
      </c>
    </row>
    <row r="42" spans="4:21" x14ac:dyDescent="0.2">
      <c r="D42" s="29">
        <v>-3.7737769809321184E-2</v>
      </c>
      <c r="E42" s="29">
        <v>-0.10269837487664576</v>
      </c>
      <c r="F42" s="29">
        <v>-0.27626178006890501</v>
      </c>
      <c r="G42" s="29">
        <v>0.23719429595944419</v>
      </c>
      <c r="H42" s="29">
        <v>0.15643244002082493</v>
      </c>
      <c r="I42" s="29">
        <v>-0.13306144487874669</v>
      </c>
      <c r="J42" s="29">
        <v>4.4303610526279957E-2</v>
      </c>
      <c r="K42" s="29">
        <v>-0.26876733377744999</v>
      </c>
      <c r="L42" s="29">
        <v>-0.24147982942033996</v>
      </c>
      <c r="M42" s="29">
        <v>-4.1843072803849912E-3</v>
      </c>
      <c r="N42" s="29">
        <v>2.0866260599734954E-2</v>
      </c>
      <c r="O42" s="29">
        <v>-6.7778360008035055E-2</v>
      </c>
      <c r="P42" s="29">
        <v>-0.26307570260253998</v>
      </c>
      <c r="Q42" s="29">
        <v>-8.8865448226159716E-3</v>
      </c>
      <c r="R42" s="29">
        <v>-8.8865448226159716E-3</v>
      </c>
      <c r="S42" s="29">
        <v>0.12032101828042577</v>
      </c>
      <c r="T42" s="29">
        <v>0.10857214624632494</v>
      </c>
      <c r="U42" s="29">
        <v>7.0077998193886756E-2</v>
      </c>
    </row>
    <row r="43" spans="4:21" x14ac:dyDescent="0.2">
      <c r="D43" s="29">
        <v>4.868998832728292E-2</v>
      </c>
      <c r="E43" s="29">
        <v>1.5805147714067447</v>
      </c>
      <c r="F43" s="29">
        <v>-0.27626723069567866</v>
      </c>
      <c r="G43" s="29">
        <v>-0.18435223130100217</v>
      </c>
      <c r="H43" s="29">
        <v>-0.13477968863632434</v>
      </c>
      <c r="I43" s="29">
        <v>0.19592839407684992</v>
      </c>
      <c r="J43" s="29">
        <v>0.45766387325944491</v>
      </c>
      <c r="K43" s="29">
        <v>-0.26876723790801504</v>
      </c>
      <c r="L43" s="29">
        <v>0.47658980604821011</v>
      </c>
      <c r="M43" s="29">
        <v>-6.6571300140294554E-4</v>
      </c>
      <c r="N43" s="29">
        <v>-2.4495584708944973E-2</v>
      </c>
      <c r="O43" s="29">
        <v>0.90378360196530005</v>
      </c>
      <c r="P43" s="29">
        <v>-0.26307494212267402</v>
      </c>
      <c r="Q43" s="29">
        <v>4.0700943876998963E-3</v>
      </c>
      <c r="R43" s="29">
        <v>4.0700943876998963E-3</v>
      </c>
      <c r="S43" s="29">
        <v>-0.13586816929844994</v>
      </c>
      <c r="T43" s="29">
        <v>-0.12724413369492193</v>
      </c>
      <c r="U43" s="29">
        <v>-7.7704011036748732E-2</v>
      </c>
    </row>
    <row r="44" spans="4:21" x14ac:dyDescent="0.2">
      <c r="D44" s="29">
        <v>0</v>
      </c>
      <c r="E44" s="29">
        <v>-0.35879715629012426</v>
      </c>
      <c r="F44" s="29">
        <v>0.26146269448348886</v>
      </c>
      <c r="G44" s="29">
        <v>0</v>
      </c>
      <c r="H44" s="29">
        <v>0</v>
      </c>
      <c r="I44" s="29">
        <v>0</v>
      </c>
      <c r="J44" s="29">
        <v>-0.25513369827671994</v>
      </c>
      <c r="K44" s="29">
        <v>0.48056442957167</v>
      </c>
      <c r="L44" s="29">
        <v>0</v>
      </c>
      <c r="M44" s="29">
        <v>0</v>
      </c>
      <c r="N44" s="29">
        <v>0</v>
      </c>
      <c r="O44" s="29">
        <v>-0.34063250504375897</v>
      </c>
      <c r="P44" s="29">
        <v>0.32083053084905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</row>
    <row r="45" spans="4:21" x14ac:dyDescent="0.2">
      <c r="D45" s="29">
        <v>0</v>
      </c>
      <c r="E45" s="29">
        <v>-0.3489916857879567</v>
      </c>
      <c r="F45" s="29">
        <v>0.2807481773534844</v>
      </c>
      <c r="G45" s="29">
        <v>0</v>
      </c>
      <c r="H45" s="29">
        <v>0</v>
      </c>
      <c r="I45" s="29">
        <v>0</v>
      </c>
      <c r="J45" s="29">
        <v>-0.33721709548879697</v>
      </c>
      <c r="K45" s="29">
        <v>0.31741512096451996</v>
      </c>
      <c r="L45" s="29">
        <v>0</v>
      </c>
      <c r="M45" s="29">
        <v>0</v>
      </c>
      <c r="N45" s="29">
        <v>0</v>
      </c>
      <c r="O45" s="29">
        <v>-0.34063250504375897</v>
      </c>
      <c r="P45" s="29">
        <v>0.32083053084905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</row>
    <row r="46" spans="4:21" x14ac:dyDescent="0.2">
      <c r="D46" s="29">
        <v>0</v>
      </c>
      <c r="E46" s="29">
        <v>-0.30006913221035003</v>
      </c>
      <c r="F46" s="29">
        <v>0.37698986603870327</v>
      </c>
      <c r="G46" s="29">
        <v>0</v>
      </c>
      <c r="H46" s="29">
        <v>0</v>
      </c>
      <c r="I46" s="29">
        <v>0</v>
      </c>
      <c r="J46" s="29">
        <v>-0.30865128201177444</v>
      </c>
      <c r="K46" s="29">
        <v>0.37420652784978287</v>
      </c>
      <c r="L46" s="29">
        <v>0</v>
      </c>
      <c r="M46" s="29">
        <v>0</v>
      </c>
      <c r="N46" s="29">
        <v>0</v>
      </c>
      <c r="O46" s="29">
        <v>-0.34063111542620494</v>
      </c>
      <c r="P46" s="29">
        <v>0.32082913669974511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</row>
    <row r="47" spans="4:21" x14ac:dyDescent="0.2">
      <c r="D47" s="29">
        <v>-8.4222990673282538E-2</v>
      </c>
      <c r="E47" s="29">
        <v>0.26766645601521999</v>
      </c>
      <c r="F47" s="29">
        <v>-0.27626243442651993</v>
      </c>
      <c r="G47" s="29">
        <v>1.5738519442934917E-2</v>
      </c>
      <c r="H47" s="29">
        <v>-0.24701128332450994</v>
      </c>
      <c r="I47" s="29">
        <v>-6.2006098501602547E-2</v>
      </c>
      <c r="J47" s="29">
        <v>-0.12316503173705154</v>
      </c>
      <c r="K47" s="29">
        <v>-0.26876844078914114</v>
      </c>
      <c r="L47" s="29">
        <v>0.15386857404649845</v>
      </c>
      <c r="M47" s="29">
        <v>0.15570973332588003</v>
      </c>
      <c r="N47" s="29">
        <v>1.5387609462734986E-2</v>
      </c>
      <c r="O47" s="29">
        <v>-7.1660940376935045E-2</v>
      </c>
      <c r="P47" s="29">
        <v>-0.26307569800746</v>
      </c>
      <c r="Q47" s="29">
        <v>-1.0234389528620991E-2</v>
      </c>
      <c r="R47" s="29">
        <v>-1.0234389528620991E-2</v>
      </c>
      <c r="S47" s="29">
        <v>8.1847177182920033E-2</v>
      </c>
      <c r="T47" s="29">
        <v>0.12273892695165484</v>
      </c>
      <c r="U47" s="29">
        <v>5.6055773387991614E-2</v>
      </c>
    </row>
    <row r="48" spans="4:21" x14ac:dyDescent="0.2">
      <c r="D48" s="29">
        <v>0.10987635495753005</v>
      </c>
      <c r="E48" s="29">
        <v>0.18288728067711327</v>
      </c>
      <c r="F48" s="29">
        <v>-0.27626138941521505</v>
      </c>
      <c r="G48" s="29">
        <v>-1.9775504542570044E-2</v>
      </c>
      <c r="H48" s="29">
        <v>0.48725527243464994</v>
      </c>
      <c r="I48" s="29">
        <v>8.1680508278903385E-2</v>
      </c>
      <c r="J48" s="29">
        <v>1.7315423899694249</v>
      </c>
      <c r="K48" s="29">
        <v>-0.26877357069634444</v>
      </c>
      <c r="L48" s="29">
        <v>-0.13514819657929</v>
      </c>
      <c r="M48" s="29">
        <v>-0.13450658556820855</v>
      </c>
      <c r="N48" s="29">
        <v>-1.9418395907599972E-2</v>
      </c>
      <c r="O48" s="29">
        <v>0.91059336320182993</v>
      </c>
      <c r="P48" s="29">
        <v>-0.26307495097692402</v>
      </c>
      <c r="Q48" s="29">
        <v>5.2297984280800236E-3</v>
      </c>
      <c r="R48" s="29">
        <v>5.2297984280800236E-3</v>
      </c>
      <c r="S48" s="29">
        <v>-8.9552724512055482E-2</v>
      </c>
      <c r="T48" s="29">
        <v>-0.12678065527566579</v>
      </c>
      <c r="U48" s="29">
        <v>-6.4573528475164996E-2</v>
      </c>
    </row>
    <row r="49" spans="4:21" x14ac:dyDescent="0.2">
      <c r="D49" s="29">
        <v>0</v>
      </c>
      <c r="E49" s="29">
        <v>-0.33266595045121505</v>
      </c>
      <c r="F49" s="29">
        <v>0.3128639713116701</v>
      </c>
      <c r="G49" s="29">
        <v>0</v>
      </c>
      <c r="H49" s="29">
        <v>0</v>
      </c>
      <c r="I49" s="29">
        <v>0</v>
      </c>
      <c r="J49" s="29">
        <v>-0.35150940448984141</v>
      </c>
      <c r="K49" s="29">
        <v>0.28900637152372499</v>
      </c>
      <c r="L49" s="29">
        <v>0</v>
      </c>
      <c r="M49" s="29">
        <v>0</v>
      </c>
      <c r="N49" s="29">
        <v>0</v>
      </c>
      <c r="O49" s="29">
        <v>-0.34063250504375897</v>
      </c>
      <c r="P49" s="29">
        <v>0.32083053084905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</row>
    <row r="50" spans="4:21" x14ac:dyDescent="0.2">
      <c r="D50" s="29">
        <v>0</v>
      </c>
      <c r="E50" s="29">
        <v>-0.25130904933522502</v>
      </c>
      <c r="F50" s="29">
        <v>0.47291513072602998</v>
      </c>
      <c r="G50" s="29">
        <v>0</v>
      </c>
      <c r="H50" s="29">
        <v>0</v>
      </c>
      <c r="I50" s="29">
        <v>0</v>
      </c>
      <c r="J50" s="29">
        <v>-0.35365281595364334</v>
      </c>
      <c r="K50" s="29">
        <v>0.28474343221617004</v>
      </c>
      <c r="L50" s="29">
        <v>0</v>
      </c>
      <c r="M50" s="29">
        <v>0</v>
      </c>
      <c r="N50" s="29">
        <v>0</v>
      </c>
      <c r="O50" s="29">
        <v>-0.34063250504375897</v>
      </c>
      <c r="P50" s="29">
        <v>0.32083053084905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</row>
    <row r="51" spans="4:21" x14ac:dyDescent="0.2">
      <c r="D51" s="29">
        <v>0</v>
      </c>
      <c r="E51" s="29">
        <v>-0.30758464378411199</v>
      </c>
      <c r="F51" s="29">
        <v>0.36220357691631255</v>
      </c>
      <c r="G51" s="29">
        <v>0</v>
      </c>
      <c r="H51" s="29">
        <v>0</v>
      </c>
      <c r="I51" s="29">
        <v>0</v>
      </c>
      <c r="J51" s="29">
        <v>-0.30436216854639253</v>
      </c>
      <c r="K51" s="29">
        <v>0.38271391494391338</v>
      </c>
      <c r="L51" s="29">
        <v>0</v>
      </c>
      <c r="M51" s="29">
        <v>0</v>
      </c>
      <c r="N51" s="29">
        <v>0</v>
      </c>
      <c r="O51" s="29">
        <v>-0.31784299069510724</v>
      </c>
      <c r="P51" s="29">
        <v>0.36647256843156661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</row>
    <row r="52" spans="4:21" x14ac:dyDescent="0.2">
      <c r="D52" s="29">
        <v>-2.9671127177465985E-2</v>
      </c>
      <c r="E52" s="29">
        <v>0.14326903917537992</v>
      </c>
      <c r="F52" s="29">
        <v>-0.27626217494429328</v>
      </c>
      <c r="G52" s="29">
        <v>-0.13729185090872673</v>
      </c>
      <c r="H52" s="29">
        <v>2.2490409432849967E-2</v>
      </c>
      <c r="I52" s="29">
        <v>-7.995995179491755E-2</v>
      </c>
      <c r="J52" s="29">
        <v>0.25603448068175005</v>
      </c>
      <c r="K52" s="29">
        <v>-0.26876814835925006</v>
      </c>
      <c r="L52" s="29">
        <v>1.9217661616149906E-2</v>
      </c>
      <c r="M52" s="29">
        <v>-0.24511583764900002</v>
      </c>
      <c r="N52" s="29">
        <v>-1.8491483569878044E-2</v>
      </c>
      <c r="O52" s="29">
        <v>-8.6008390462141662E-2</v>
      </c>
      <c r="P52" s="29">
        <v>-0.26307797632686186</v>
      </c>
      <c r="Q52" s="29">
        <v>0.15554109617228629</v>
      </c>
      <c r="R52" s="29">
        <v>0.15701087366852132</v>
      </c>
      <c r="S52" s="29">
        <v>8.3620463176977855E-2</v>
      </c>
      <c r="T52" s="29">
        <v>7.9666464595799985E-2</v>
      </c>
      <c r="U52" s="29">
        <v>8.8164195321631222E-2</v>
      </c>
    </row>
    <row r="53" spans="4:21" x14ac:dyDescent="0.2">
      <c r="D53" s="29">
        <v>3.4617869349512498E-2</v>
      </c>
      <c r="E53" s="29">
        <v>0.3498933750335767</v>
      </c>
      <c r="F53" s="29">
        <v>-0.27626214321077996</v>
      </c>
      <c r="G53" s="29">
        <v>0.20087904215355001</v>
      </c>
      <c r="H53" s="29">
        <v>-2.7180043677830001E-2</v>
      </c>
      <c r="I53" s="29">
        <v>0.10322827758882995</v>
      </c>
      <c r="J53" s="29">
        <v>0.1804242778664634</v>
      </c>
      <c r="K53" s="29">
        <v>-0.26876734073858</v>
      </c>
      <c r="L53" s="29">
        <v>-2.3928002651109948E-2</v>
      </c>
      <c r="M53" s="29">
        <v>0.48276235250636002</v>
      </c>
      <c r="N53" s="29">
        <v>2.2783708290457394E-2</v>
      </c>
      <c r="O53" s="29">
        <v>1.4090650281279402</v>
      </c>
      <c r="P53" s="29">
        <v>-0.26308198811796329</v>
      </c>
      <c r="Q53" s="29">
        <v>-0.13888609520319337</v>
      </c>
      <c r="R53" s="29">
        <v>-0.13865385901712624</v>
      </c>
      <c r="S53" s="29">
        <v>-9.4174596075729977E-2</v>
      </c>
      <c r="T53" s="29">
        <v>-8.7892302059418947E-2</v>
      </c>
      <c r="U53" s="29">
        <v>-7.8494677685840009E-2</v>
      </c>
    </row>
    <row r="54" spans="4:21" x14ac:dyDescent="0.2">
      <c r="D54" s="29">
        <v>0</v>
      </c>
      <c r="E54" s="29">
        <v>-0.28612117766870337</v>
      </c>
      <c r="F54" s="29">
        <v>0.40442929174073505</v>
      </c>
      <c r="G54" s="29">
        <v>0</v>
      </c>
      <c r="H54" s="29">
        <v>0</v>
      </c>
      <c r="I54" s="29">
        <v>0</v>
      </c>
      <c r="J54" s="29">
        <v>-0.33721601897864995</v>
      </c>
      <c r="K54" s="29">
        <v>0.31741403964217496</v>
      </c>
      <c r="L54" s="29">
        <v>0</v>
      </c>
      <c r="M54" s="29">
        <v>0</v>
      </c>
      <c r="N54" s="29">
        <v>0</v>
      </c>
      <c r="O54" s="29">
        <v>-0.35334142021492621</v>
      </c>
      <c r="P54" s="29">
        <v>0.29537939124346657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</row>
    <row r="55" spans="4:21" x14ac:dyDescent="0.2">
      <c r="D55" s="29">
        <v>0</v>
      </c>
      <c r="E55" s="29">
        <v>-0.33266595045121505</v>
      </c>
      <c r="F55" s="29">
        <v>0.3128639713116701</v>
      </c>
      <c r="G55" s="29">
        <v>0</v>
      </c>
      <c r="H55" s="29">
        <v>0</v>
      </c>
      <c r="I55" s="29">
        <v>0</v>
      </c>
      <c r="J55" s="29">
        <v>-0.25513369827671994</v>
      </c>
      <c r="K55" s="29">
        <v>0.48056442957167</v>
      </c>
      <c r="L55" s="29">
        <v>0</v>
      </c>
      <c r="M55" s="29">
        <v>0</v>
      </c>
      <c r="N55" s="29">
        <v>0</v>
      </c>
      <c r="O55" s="29">
        <v>-0.35500401564233858</v>
      </c>
      <c r="P55" s="29">
        <v>0.29206415696848742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</row>
    <row r="56" spans="4:21" x14ac:dyDescent="0.2"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 t="e">
        <v>#DIV/0!</v>
      </c>
      <c r="T56" s="29" t="e">
        <v>#DIV/0!</v>
      </c>
      <c r="U56" s="29" t="e">
        <v>#DIV/0!</v>
      </c>
    </row>
  </sheetData>
  <conditionalFormatting sqref="D41:U5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8AA12-F0ED-41F2-A08D-A2D6C69B5D5E}">
  <dimension ref="A1:AB60"/>
  <sheetViews>
    <sheetView zoomScale="90" workbookViewId="0">
      <selection activeCell="Z42" sqref="Z42"/>
    </sheetView>
  </sheetViews>
  <sheetFormatPr baseColWidth="10" defaultColWidth="8.83203125" defaultRowHeight="15" x14ac:dyDescent="0.2"/>
  <cols>
    <col min="2" max="2" width="9.6640625" customWidth="1"/>
    <col min="4" max="4" width="9" bestFit="1" customWidth="1"/>
    <col min="5" max="6" width="11.6640625" bestFit="1" customWidth="1"/>
    <col min="7" max="9" width="9" bestFit="1" customWidth="1"/>
    <col min="10" max="10" width="10.6640625" bestFit="1" customWidth="1"/>
    <col min="11" max="11" width="11.6640625" bestFit="1" customWidth="1"/>
    <col min="12" max="14" width="9" bestFit="1" customWidth="1"/>
    <col min="15" max="16" width="11.6640625" bestFit="1" customWidth="1"/>
    <col min="17" max="20" width="9" bestFit="1" customWidth="1"/>
    <col min="21" max="21" width="11.6640625" bestFit="1" customWidth="1"/>
    <col min="23" max="23" width="9" bestFit="1" customWidth="1"/>
    <col min="24" max="24" width="11.6640625" bestFit="1" customWidth="1"/>
    <col min="26" max="27" width="11.6640625" bestFit="1" customWidth="1"/>
  </cols>
  <sheetData>
    <row r="1" spans="1:28" x14ac:dyDescent="0.2">
      <c r="D1" s="14" t="s">
        <v>9</v>
      </c>
      <c r="E1" s="14" t="s">
        <v>9</v>
      </c>
      <c r="F1" s="14" t="s">
        <v>9</v>
      </c>
      <c r="G1" s="14" t="s">
        <v>9</v>
      </c>
      <c r="H1" s="14" t="s">
        <v>9</v>
      </c>
      <c r="I1" s="14" t="s">
        <v>10</v>
      </c>
      <c r="J1" s="14" t="s">
        <v>10</v>
      </c>
      <c r="K1" s="14" t="s">
        <v>10</v>
      </c>
      <c r="L1" s="14" t="s">
        <v>10</v>
      </c>
      <c r="M1" s="14" t="s">
        <v>10</v>
      </c>
      <c r="N1" s="14" t="s">
        <v>14</v>
      </c>
      <c r="O1" s="14" t="s">
        <v>14</v>
      </c>
      <c r="P1" s="14" t="s">
        <v>14</v>
      </c>
      <c r="Q1" s="14" t="s">
        <v>14</v>
      </c>
      <c r="R1" s="14" t="s">
        <v>14</v>
      </c>
      <c r="S1" s="14" t="s">
        <v>9</v>
      </c>
      <c r="T1" s="14" t="s">
        <v>10</v>
      </c>
      <c r="U1" s="14" t="s">
        <v>14</v>
      </c>
    </row>
    <row r="2" spans="1:28" x14ac:dyDescent="0.2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  <c r="I2" s="14" t="s">
        <v>0</v>
      </c>
      <c r="J2" s="14" t="s">
        <v>0</v>
      </c>
      <c r="K2" s="14" t="s">
        <v>0</v>
      </c>
      <c r="L2" s="14" t="s">
        <v>0</v>
      </c>
      <c r="M2" s="14" t="s">
        <v>0</v>
      </c>
      <c r="N2" s="14" t="s">
        <v>0</v>
      </c>
      <c r="O2" s="14" t="s">
        <v>0</v>
      </c>
      <c r="P2" s="14" t="s">
        <v>0</v>
      </c>
      <c r="Q2" s="14" t="s">
        <v>0</v>
      </c>
      <c r="R2" s="14" t="s">
        <v>0</v>
      </c>
      <c r="S2" s="14" t="s">
        <v>3</v>
      </c>
      <c r="T2" s="14" t="s">
        <v>3</v>
      </c>
      <c r="U2" s="14" t="s">
        <v>3</v>
      </c>
    </row>
    <row r="3" spans="1:28" x14ac:dyDescent="0.2">
      <c r="D3" s="14" t="s">
        <v>11</v>
      </c>
      <c r="E3" s="14" t="s">
        <v>15</v>
      </c>
      <c r="F3" s="14" t="s">
        <v>16</v>
      </c>
      <c r="G3" s="14" t="s">
        <v>17</v>
      </c>
      <c r="H3" s="14" t="s">
        <v>18</v>
      </c>
      <c r="I3" s="14" t="s">
        <v>11</v>
      </c>
      <c r="J3" s="14" t="s">
        <v>15</v>
      </c>
      <c r="K3" s="14" t="s">
        <v>16</v>
      </c>
      <c r="L3" s="14" t="s">
        <v>17</v>
      </c>
      <c r="M3" s="14" t="s">
        <v>18</v>
      </c>
      <c r="N3" s="14" t="s">
        <v>11</v>
      </c>
      <c r="O3" s="14" t="s">
        <v>15</v>
      </c>
      <c r="P3" s="14" t="s">
        <v>16</v>
      </c>
      <c r="Q3" s="14" t="s">
        <v>17</v>
      </c>
      <c r="R3" s="14" t="s">
        <v>18</v>
      </c>
      <c r="S3" s="14" t="s">
        <v>4</v>
      </c>
      <c r="T3" s="14" t="s">
        <v>4</v>
      </c>
      <c r="U3" s="14" t="s">
        <v>4</v>
      </c>
      <c r="AA3" s="1"/>
      <c r="AB3" s="1"/>
    </row>
    <row r="4" spans="1:28" x14ac:dyDescent="0.2">
      <c r="A4" s="14" t="s">
        <v>9</v>
      </c>
      <c r="B4" s="14" t="s">
        <v>0</v>
      </c>
      <c r="C4" s="14" t="s">
        <v>11</v>
      </c>
      <c r="D4" s="4">
        <v>30</v>
      </c>
      <c r="E4">
        <v>7.7694225962122099</v>
      </c>
      <c r="F4">
        <v>10.2305774037877</v>
      </c>
      <c r="G4" s="5">
        <v>6</v>
      </c>
      <c r="H4" s="6">
        <v>5</v>
      </c>
      <c r="I4" s="4">
        <v>4</v>
      </c>
      <c r="J4">
        <v>2.4633992852630899</v>
      </c>
      <c r="K4">
        <v>2.5366007147368999</v>
      </c>
      <c r="L4" s="5">
        <v>2</v>
      </c>
      <c r="M4" s="6">
        <v>1</v>
      </c>
      <c r="N4" s="4">
        <v>3</v>
      </c>
      <c r="O4">
        <v>1.6124474064209899</v>
      </c>
      <c r="P4">
        <v>2.3875525935790001</v>
      </c>
      <c r="Q4" s="5">
        <v>1</v>
      </c>
      <c r="R4" s="6">
        <v>1</v>
      </c>
      <c r="S4" s="17">
        <v>40</v>
      </c>
      <c r="T4" s="15">
        <v>10</v>
      </c>
      <c r="U4" s="21">
        <v>8</v>
      </c>
      <c r="W4">
        <f>SUM(D4:U4)</f>
        <v>137.99999999999989</v>
      </c>
      <c r="X4" s="23" cm="1">
        <f t="array" ref="X4:X18">W4:W18-TRANSPOSE(D22:R22)</f>
        <v>0</v>
      </c>
      <c r="Y4" s="1"/>
      <c r="Z4" s="1"/>
      <c r="AA4" s="1"/>
      <c r="AB4" s="2"/>
    </row>
    <row r="5" spans="1:28" x14ac:dyDescent="0.2">
      <c r="A5" s="14" t="s">
        <v>9</v>
      </c>
      <c r="B5" s="14" t="s">
        <v>0</v>
      </c>
      <c r="C5" s="14" t="s">
        <v>15</v>
      </c>
      <c r="D5" s="7">
        <v>0</v>
      </c>
      <c r="E5">
        <v>32.257968684847903</v>
      </c>
      <c r="F5">
        <v>6.0504801983962597</v>
      </c>
      <c r="G5" s="2">
        <v>16</v>
      </c>
      <c r="H5" s="8">
        <v>13</v>
      </c>
      <c r="I5" s="7">
        <v>5</v>
      </c>
      <c r="J5">
        <v>2.4304106890100701</v>
      </c>
      <c r="K5">
        <v>1.14048494692554</v>
      </c>
      <c r="L5" s="2">
        <v>3</v>
      </c>
      <c r="M5" s="8">
        <v>2</v>
      </c>
      <c r="N5" s="7">
        <v>4</v>
      </c>
      <c r="O5">
        <v>1.6265442131288601</v>
      </c>
      <c r="P5">
        <v>1.09500302812874</v>
      </c>
      <c r="Q5" s="2">
        <v>2</v>
      </c>
      <c r="R5" s="8">
        <v>2</v>
      </c>
      <c r="S5" s="18">
        <v>34.683949862794996</v>
      </c>
      <c r="T5" s="12">
        <v>9.4274371938891992</v>
      </c>
      <c r="U5" s="19">
        <v>6.2772362784755202</v>
      </c>
      <c r="W5">
        <f t="shared" ref="W5:W18" si="0">SUM(D5:U5)</f>
        <v>141.98951509559711</v>
      </c>
      <c r="X5" s="2">
        <v>7.3463124991803852E-3</v>
      </c>
      <c r="Y5" s="2"/>
      <c r="Z5" s="2"/>
      <c r="AA5" s="2"/>
      <c r="AB5" s="2"/>
    </row>
    <row r="6" spans="1:28" x14ac:dyDescent="0.2">
      <c r="A6" s="14" t="s">
        <v>9</v>
      </c>
      <c r="B6" s="14" t="s">
        <v>0</v>
      </c>
      <c r="C6" s="14" t="s">
        <v>16</v>
      </c>
      <c r="D6" s="7">
        <v>16</v>
      </c>
      <c r="E6">
        <v>26.737997744977299</v>
      </c>
      <c r="F6">
        <v>16.947514891986</v>
      </c>
      <c r="G6" s="2">
        <v>0</v>
      </c>
      <c r="H6" s="8">
        <v>0</v>
      </c>
      <c r="I6" s="7">
        <v>0</v>
      </c>
      <c r="J6">
        <v>4.2877858972203597</v>
      </c>
      <c r="K6">
        <v>1.1407633809283</v>
      </c>
      <c r="L6" s="2">
        <v>0</v>
      </c>
      <c r="M6" s="8">
        <v>0</v>
      </c>
      <c r="N6" s="7">
        <v>0</v>
      </c>
      <c r="O6">
        <v>2.7317562030206699</v>
      </c>
      <c r="P6">
        <v>0.546366814760189</v>
      </c>
      <c r="Q6" s="2">
        <v>0</v>
      </c>
      <c r="R6" s="8">
        <v>0</v>
      </c>
      <c r="S6" s="18">
        <v>30.3160501372049</v>
      </c>
      <c r="T6" s="12">
        <v>12.5725628061107</v>
      </c>
      <c r="U6" s="19">
        <v>10.7227637215244</v>
      </c>
      <c r="W6">
        <f t="shared" si="0"/>
        <v>122.00356159773281</v>
      </c>
      <c r="X6" s="2">
        <v>3.3297223629631389E-3</v>
      </c>
      <c r="Y6" s="2"/>
      <c r="Z6" s="2">
        <f>SUM(I6:M6,T6)</f>
        <v>18.001112084259361</v>
      </c>
      <c r="AA6" s="2">
        <f>SUM(N6:R6,U6)</f>
        <v>14.000886739305258</v>
      </c>
      <c r="AB6" s="2"/>
    </row>
    <row r="7" spans="1:28" x14ac:dyDescent="0.2">
      <c r="A7" s="14" t="s">
        <v>9</v>
      </c>
      <c r="B7" s="14" t="s">
        <v>0</v>
      </c>
      <c r="C7" s="14" t="s">
        <v>17</v>
      </c>
      <c r="D7" s="7">
        <v>6</v>
      </c>
      <c r="E7">
        <v>5.1315323979164598</v>
      </c>
      <c r="F7">
        <v>10.8684676020835</v>
      </c>
      <c r="G7" s="2">
        <v>25</v>
      </c>
      <c r="H7" s="8">
        <v>8</v>
      </c>
      <c r="I7" s="7">
        <v>2</v>
      </c>
      <c r="J7">
        <v>1.6925867356384501</v>
      </c>
      <c r="K7">
        <v>1.3074132643615399</v>
      </c>
      <c r="L7" s="2">
        <v>1</v>
      </c>
      <c r="M7" s="8">
        <v>1</v>
      </c>
      <c r="N7" s="7">
        <v>1</v>
      </c>
      <c r="O7">
        <v>0.80615054828629695</v>
      </c>
      <c r="P7">
        <v>1.1938494517136999</v>
      </c>
      <c r="Q7" s="2">
        <v>1</v>
      </c>
      <c r="R7" s="8">
        <v>1</v>
      </c>
      <c r="S7" s="18">
        <v>28</v>
      </c>
      <c r="T7" s="12">
        <v>9</v>
      </c>
      <c r="U7" s="19">
        <v>7</v>
      </c>
      <c r="W7">
        <f t="shared" si="0"/>
        <v>110.99999999999994</v>
      </c>
      <c r="X7" s="2">
        <v>0</v>
      </c>
      <c r="Y7" s="2"/>
      <c r="Z7" s="2"/>
      <c r="AA7" s="2"/>
      <c r="AB7" s="2"/>
    </row>
    <row r="8" spans="1:28" x14ac:dyDescent="0.2">
      <c r="A8" s="14" t="s">
        <v>9</v>
      </c>
      <c r="B8" s="14" t="s">
        <v>0</v>
      </c>
      <c r="C8" s="14" t="s">
        <v>18</v>
      </c>
      <c r="D8" s="9">
        <v>5</v>
      </c>
      <c r="E8">
        <v>4.44870731536124</v>
      </c>
      <c r="F8">
        <v>8.5512926846387494</v>
      </c>
      <c r="G8" s="10">
        <v>8</v>
      </c>
      <c r="H8" s="11">
        <v>22</v>
      </c>
      <c r="I8" s="7">
        <v>1</v>
      </c>
      <c r="J8">
        <v>0.78635391053530901</v>
      </c>
      <c r="K8">
        <v>1.2136460894646901</v>
      </c>
      <c r="L8" s="2">
        <v>1</v>
      </c>
      <c r="M8" s="8">
        <v>1</v>
      </c>
      <c r="N8" s="9">
        <v>1</v>
      </c>
      <c r="O8">
        <v>0.80615054828629695</v>
      </c>
      <c r="P8">
        <v>1.1938494517136999</v>
      </c>
      <c r="Q8" s="10">
        <v>1</v>
      </c>
      <c r="R8" s="11">
        <v>1</v>
      </c>
      <c r="S8" s="19">
        <v>25</v>
      </c>
      <c r="T8" s="12">
        <v>8</v>
      </c>
      <c r="U8" s="19">
        <v>6</v>
      </c>
      <c r="W8">
        <f t="shared" si="0"/>
        <v>96.999999999999986</v>
      </c>
      <c r="X8" s="2">
        <v>0</v>
      </c>
      <c r="Y8" s="2"/>
      <c r="Z8" s="2"/>
      <c r="AA8" s="2"/>
      <c r="AB8" s="2"/>
    </row>
    <row r="9" spans="1:28" x14ac:dyDescent="0.2">
      <c r="A9" s="14" t="s">
        <v>10</v>
      </c>
      <c r="B9" s="14" t="s">
        <v>0</v>
      </c>
      <c r="C9" s="14" t="s">
        <v>11</v>
      </c>
      <c r="D9" s="4">
        <v>5</v>
      </c>
      <c r="E9">
        <v>3.1335656938596199</v>
      </c>
      <c r="F9">
        <v>3.8664343061403699</v>
      </c>
      <c r="G9" s="5">
        <v>2</v>
      </c>
      <c r="H9" s="6">
        <v>2</v>
      </c>
      <c r="I9" s="4">
        <v>28</v>
      </c>
      <c r="J9">
        <v>7.2729468563483</v>
      </c>
      <c r="K9">
        <v>8.7270531436516894</v>
      </c>
      <c r="L9" s="5">
        <v>6</v>
      </c>
      <c r="M9" s="6">
        <v>5</v>
      </c>
      <c r="N9" s="4">
        <v>3</v>
      </c>
      <c r="O9">
        <v>1.6124474064209899</v>
      </c>
      <c r="P9">
        <v>2.3875525935790001</v>
      </c>
      <c r="Q9" s="5">
        <v>1</v>
      </c>
      <c r="R9" s="5">
        <v>1</v>
      </c>
      <c r="S9" s="21">
        <v>12</v>
      </c>
      <c r="T9" s="15">
        <v>45</v>
      </c>
      <c r="U9" s="21">
        <v>10</v>
      </c>
      <c r="W9">
        <f t="shared" si="0"/>
        <v>146.99999999999994</v>
      </c>
      <c r="X9" s="2">
        <v>0</v>
      </c>
      <c r="Y9" s="2"/>
      <c r="Z9" s="2"/>
      <c r="AA9" s="2"/>
      <c r="AB9" s="2"/>
    </row>
    <row r="10" spans="1:28" x14ac:dyDescent="0.2">
      <c r="A10" s="14" t="s">
        <v>10</v>
      </c>
      <c r="B10" s="14" t="s">
        <v>0</v>
      </c>
      <c r="C10" s="14" t="s">
        <v>15</v>
      </c>
      <c r="D10" s="7">
        <v>7</v>
      </c>
      <c r="E10">
        <v>2.78171427479767</v>
      </c>
      <c r="F10">
        <v>1.8134770051147699</v>
      </c>
      <c r="G10" s="2">
        <v>4</v>
      </c>
      <c r="H10" s="8">
        <v>3</v>
      </c>
      <c r="I10" s="7">
        <v>0</v>
      </c>
      <c r="J10">
        <v>30.7481438411242</v>
      </c>
      <c r="K10">
        <v>5.1091504398279701</v>
      </c>
      <c r="L10" s="2">
        <v>15</v>
      </c>
      <c r="M10" s="8">
        <v>13</v>
      </c>
      <c r="N10" s="7">
        <v>4</v>
      </c>
      <c r="O10">
        <v>1.6219261496567099</v>
      </c>
      <c r="P10">
        <v>1.0950190585578401</v>
      </c>
      <c r="Q10" s="2">
        <v>2</v>
      </c>
      <c r="R10" s="2">
        <v>2</v>
      </c>
      <c r="S10" s="19">
        <v>5.4030664349281299</v>
      </c>
      <c r="T10" s="12">
        <v>41.134879120131203</v>
      </c>
      <c r="U10" s="19">
        <v>9.2816129665644098</v>
      </c>
      <c r="W10">
        <f t="shared" si="0"/>
        <v>148.98898929070293</v>
      </c>
      <c r="X10" s="2">
        <v>8.7862265208229928E-2</v>
      </c>
      <c r="Y10" s="2"/>
      <c r="Z10" s="2"/>
      <c r="AA10" s="2"/>
      <c r="AB10" s="2"/>
    </row>
    <row r="11" spans="1:28" x14ac:dyDescent="0.2">
      <c r="A11" s="14" t="s">
        <v>10</v>
      </c>
      <c r="B11" s="14" t="s">
        <v>0</v>
      </c>
      <c r="C11" s="14" t="s">
        <v>16</v>
      </c>
      <c r="D11" s="7">
        <v>0</v>
      </c>
      <c r="E11">
        <v>5.1893190207508004</v>
      </c>
      <c r="F11">
        <v>1.2147843834521099</v>
      </c>
      <c r="G11" s="2">
        <v>0</v>
      </c>
      <c r="H11" s="8">
        <v>0</v>
      </c>
      <c r="I11" s="7">
        <v>14</v>
      </c>
      <c r="J11">
        <v>25.795755825028401</v>
      </c>
      <c r="K11">
        <v>15.3412869891713</v>
      </c>
      <c r="L11" s="2">
        <v>0</v>
      </c>
      <c r="M11" s="8">
        <v>0</v>
      </c>
      <c r="N11" s="7">
        <v>0</v>
      </c>
      <c r="O11">
        <v>2.7364035903257302</v>
      </c>
      <c r="P11">
        <v>0.54632146049818697</v>
      </c>
      <c r="Q11" s="2">
        <v>0</v>
      </c>
      <c r="R11" s="2">
        <v>0</v>
      </c>
      <c r="S11" s="19">
        <v>13.596933565071801</v>
      </c>
      <c r="T11" s="12">
        <v>38.865120879868698</v>
      </c>
      <c r="U11" s="19">
        <v>12.7183870334355</v>
      </c>
      <c r="W11">
        <f t="shared" si="0"/>
        <v>130.00431274760254</v>
      </c>
      <c r="X11" s="2">
        <v>1.2363079746506855E-2</v>
      </c>
      <c r="Y11" s="2"/>
      <c r="Z11" s="2">
        <f>SUM(D11:H11,S11)</f>
        <v>20.001036969274711</v>
      </c>
      <c r="AA11" s="2">
        <f>SUM(N11:R11,U11)</f>
        <v>16.001112084259418</v>
      </c>
      <c r="AB11" s="2"/>
    </row>
    <row r="12" spans="1:28" x14ac:dyDescent="0.2">
      <c r="A12" s="14" t="s">
        <v>10</v>
      </c>
      <c r="B12" s="14" t="s">
        <v>0</v>
      </c>
      <c r="C12" s="14" t="s">
        <v>17</v>
      </c>
      <c r="D12" s="7">
        <v>2</v>
      </c>
      <c r="E12">
        <v>1.51282349449286</v>
      </c>
      <c r="F12">
        <v>2.4871765055071302</v>
      </c>
      <c r="G12" s="2">
        <v>1</v>
      </c>
      <c r="H12" s="8">
        <v>1</v>
      </c>
      <c r="I12" s="7">
        <v>5</v>
      </c>
      <c r="J12">
        <v>5.4222979205893802</v>
      </c>
      <c r="K12">
        <v>9.57770207941061</v>
      </c>
      <c r="L12" s="2">
        <v>24</v>
      </c>
      <c r="M12" s="8">
        <v>7</v>
      </c>
      <c r="N12" s="7">
        <v>1</v>
      </c>
      <c r="O12">
        <v>0.80615054828629695</v>
      </c>
      <c r="P12">
        <v>1.1938494517136999</v>
      </c>
      <c r="Q12" s="2">
        <v>1</v>
      </c>
      <c r="R12" s="2">
        <v>1</v>
      </c>
      <c r="S12" s="19">
        <v>8</v>
      </c>
      <c r="T12" s="12">
        <v>35</v>
      </c>
      <c r="U12" s="19">
        <v>9</v>
      </c>
      <c r="W12">
        <f t="shared" si="0"/>
        <v>115.99999999999997</v>
      </c>
      <c r="X12" s="2">
        <v>0</v>
      </c>
      <c r="Y12" s="2"/>
      <c r="Z12" s="2"/>
      <c r="AA12" s="2"/>
      <c r="AB12" s="2"/>
    </row>
    <row r="13" spans="1:28" x14ac:dyDescent="0.2">
      <c r="A13" s="14" t="s">
        <v>10</v>
      </c>
      <c r="B13" s="14" t="s">
        <v>0</v>
      </c>
      <c r="C13" s="14" t="s">
        <v>18</v>
      </c>
      <c r="D13" s="9">
        <v>2</v>
      </c>
      <c r="E13">
        <v>1.6458010225209501</v>
      </c>
      <c r="F13">
        <v>1.3541989774790399</v>
      </c>
      <c r="G13" s="10">
        <v>1</v>
      </c>
      <c r="H13" s="11">
        <v>1</v>
      </c>
      <c r="I13" s="9">
        <v>4</v>
      </c>
      <c r="J13">
        <v>4.6370215945057502</v>
      </c>
      <c r="K13">
        <v>8.3629784054942409</v>
      </c>
      <c r="L13" s="10">
        <v>7</v>
      </c>
      <c r="M13" s="11">
        <v>21</v>
      </c>
      <c r="N13" s="9">
        <v>1</v>
      </c>
      <c r="O13">
        <v>0.80615054828629695</v>
      </c>
      <c r="P13">
        <v>1.1938494517136999</v>
      </c>
      <c r="Q13" s="10">
        <v>1</v>
      </c>
      <c r="R13" s="10">
        <v>1</v>
      </c>
      <c r="S13" s="20">
        <v>7</v>
      </c>
      <c r="T13" s="13">
        <v>32</v>
      </c>
      <c r="U13" s="20">
        <v>8</v>
      </c>
      <c r="W13">
        <f t="shared" si="0"/>
        <v>103.99999999999997</v>
      </c>
      <c r="X13" s="2">
        <v>0</v>
      </c>
      <c r="Y13" s="2"/>
      <c r="Z13" s="2"/>
      <c r="AA13" s="2"/>
      <c r="AB13" s="2"/>
    </row>
    <row r="14" spans="1:28" x14ac:dyDescent="0.2">
      <c r="A14" s="14" t="s">
        <v>14</v>
      </c>
      <c r="B14" s="14" t="s">
        <v>0</v>
      </c>
      <c r="C14" s="14" t="s">
        <v>11</v>
      </c>
      <c r="D14" s="7">
        <v>6</v>
      </c>
      <c r="E14">
        <v>3.8850797580899301</v>
      </c>
      <c r="F14">
        <v>5.1149202419100597</v>
      </c>
      <c r="G14" s="2">
        <v>3</v>
      </c>
      <c r="H14" s="2">
        <v>2</v>
      </c>
      <c r="I14" s="7">
        <v>5</v>
      </c>
      <c r="J14">
        <v>3.2440250933974801</v>
      </c>
      <c r="K14">
        <v>3.7559749066025101</v>
      </c>
      <c r="L14" s="2">
        <v>2</v>
      </c>
      <c r="M14" s="8">
        <v>2</v>
      </c>
      <c r="N14" s="2">
        <v>32</v>
      </c>
      <c r="O14">
        <v>9.0508361590598305</v>
      </c>
      <c r="P14">
        <v>10.9491638409401</v>
      </c>
      <c r="Q14" s="2">
        <v>7</v>
      </c>
      <c r="R14" s="2">
        <v>6</v>
      </c>
      <c r="S14" s="19">
        <v>10</v>
      </c>
      <c r="T14" s="12">
        <v>12</v>
      </c>
      <c r="U14" s="19">
        <v>50</v>
      </c>
      <c r="W14">
        <f t="shared" si="0"/>
        <v>172.99999999999989</v>
      </c>
      <c r="X14" s="2">
        <v>0</v>
      </c>
      <c r="Y14" s="2"/>
      <c r="Z14" s="2"/>
      <c r="AA14" s="2"/>
      <c r="AB14" s="2"/>
    </row>
    <row r="15" spans="1:28" x14ac:dyDescent="0.2">
      <c r="A15" s="14" t="s">
        <v>14</v>
      </c>
      <c r="B15" s="14" t="s">
        <v>0</v>
      </c>
      <c r="C15" s="14" t="s">
        <v>15</v>
      </c>
      <c r="D15" s="7">
        <v>9</v>
      </c>
      <c r="E15">
        <v>3.0946759635524499</v>
      </c>
      <c r="F15">
        <v>1.81400921834535</v>
      </c>
      <c r="G15" s="2">
        <v>5</v>
      </c>
      <c r="H15" s="2">
        <v>4</v>
      </c>
      <c r="I15" s="7">
        <v>7</v>
      </c>
      <c r="J15">
        <v>2.81836704983297</v>
      </c>
      <c r="K15">
        <v>1.70332978616597</v>
      </c>
      <c r="L15" s="2">
        <v>4</v>
      </c>
      <c r="M15" s="8">
        <v>3</v>
      </c>
      <c r="N15" s="2">
        <v>0</v>
      </c>
      <c r="O15">
        <v>35.033559174228998</v>
      </c>
      <c r="P15">
        <v>6.0043449282133796</v>
      </c>
      <c r="Q15" s="2">
        <v>17</v>
      </c>
      <c r="R15" s="2">
        <v>15</v>
      </c>
      <c r="S15" s="19">
        <v>3.0894223029722299</v>
      </c>
      <c r="T15" s="12">
        <v>5.4765608788409601</v>
      </c>
      <c r="U15" s="19">
        <v>46.953142573866202</v>
      </c>
      <c r="W15">
        <f t="shared" si="0"/>
        <v>169.98741187601851</v>
      </c>
      <c r="X15" s="2">
        <v>4.5859029312254052E-2</v>
      </c>
      <c r="Y15" s="2"/>
      <c r="Z15" s="2"/>
      <c r="AA15" s="2"/>
      <c r="AB15" s="2"/>
    </row>
    <row r="16" spans="1:28" x14ac:dyDescent="0.2">
      <c r="A16" s="14" t="s">
        <v>14</v>
      </c>
      <c r="B16" s="14" t="s">
        <v>0</v>
      </c>
      <c r="C16" s="14" t="s">
        <v>16</v>
      </c>
      <c r="D16" s="7">
        <v>0</v>
      </c>
      <c r="E16">
        <v>6.2764412787139703</v>
      </c>
      <c r="F16">
        <v>1.81401799353339</v>
      </c>
      <c r="G16" s="2">
        <v>0</v>
      </c>
      <c r="H16" s="2">
        <v>0</v>
      </c>
      <c r="I16" s="7">
        <v>0</v>
      </c>
      <c r="J16">
        <v>5.3369932248212999</v>
      </c>
      <c r="K16">
        <v>1.14060462329443</v>
      </c>
      <c r="L16" s="2">
        <v>0</v>
      </c>
      <c r="M16" s="8">
        <v>0</v>
      </c>
      <c r="N16" s="2">
        <v>18</v>
      </c>
      <c r="O16">
        <v>29.5270857011453</v>
      </c>
      <c r="P16">
        <v>16.428596141697401</v>
      </c>
      <c r="Q16" s="2">
        <v>0</v>
      </c>
      <c r="R16" s="2">
        <v>0</v>
      </c>
      <c r="S16" s="19">
        <v>13.9105776970277</v>
      </c>
      <c r="T16" s="12">
        <v>13.523439121159001</v>
      </c>
      <c r="U16" s="19">
        <v>46.046857426133698</v>
      </c>
      <c r="W16">
        <f t="shared" si="0"/>
        <v>152.00461320752618</v>
      </c>
      <c r="X16" s="2">
        <v>5.3239590870589382E-2</v>
      </c>
      <c r="Y16" s="2"/>
      <c r="Z16" s="2">
        <f>SUM(I16:M16,T16)</f>
        <v>20.001036969274729</v>
      </c>
      <c r="AA16" s="2">
        <f>SUM(D16:H16,S16)</f>
        <v>22.001036969275059</v>
      </c>
      <c r="AB16" s="2"/>
    </row>
    <row r="17" spans="1:28" x14ac:dyDescent="0.2">
      <c r="A17" s="14" t="s">
        <v>14</v>
      </c>
      <c r="B17" s="14" t="s">
        <v>0</v>
      </c>
      <c r="C17" s="14" t="s">
        <v>17</v>
      </c>
      <c r="D17" s="7">
        <v>3</v>
      </c>
      <c r="E17">
        <v>2.3842960425116999</v>
      </c>
      <c r="F17">
        <v>2.6157039574882899</v>
      </c>
      <c r="G17" s="2">
        <v>2</v>
      </c>
      <c r="H17" s="2">
        <v>1</v>
      </c>
      <c r="I17" s="7">
        <v>2</v>
      </c>
      <c r="J17">
        <v>1.57245236654119</v>
      </c>
      <c r="K17">
        <v>2.4275476334588002</v>
      </c>
      <c r="L17" s="2">
        <v>1</v>
      </c>
      <c r="M17" s="8">
        <v>1</v>
      </c>
      <c r="N17" s="2">
        <v>7</v>
      </c>
      <c r="O17">
        <v>6.3847007642442799</v>
      </c>
      <c r="P17">
        <v>10.6152992357557</v>
      </c>
      <c r="Q17" s="2">
        <v>26</v>
      </c>
      <c r="R17" s="2">
        <v>8</v>
      </c>
      <c r="S17" s="19">
        <v>7</v>
      </c>
      <c r="T17" s="12">
        <v>8</v>
      </c>
      <c r="U17" s="19">
        <v>42</v>
      </c>
      <c r="W17">
        <f t="shared" si="0"/>
        <v>133.99999999999994</v>
      </c>
      <c r="X17" s="2">
        <v>0</v>
      </c>
      <c r="Y17" s="2"/>
      <c r="Z17" s="2"/>
      <c r="AA17" s="2"/>
      <c r="AB17" s="2"/>
    </row>
    <row r="18" spans="1:28" x14ac:dyDescent="0.2">
      <c r="A18" s="14" t="s">
        <v>14</v>
      </c>
      <c r="B18" s="14" t="s">
        <v>0</v>
      </c>
      <c r="C18" s="14" t="s">
        <v>18</v>
      </c>
      <c r="D18" s="7">
        <v>2</v>
      </c>
      <c r="E18">
        <v>1.51282349449286</v>
      </c>
      <c r="F18">
        <v>2.4871765055071302</v>
      </c>
      <c r="G18" s="2">
        <v>1</v>
      </c>
      <c r="H18" s="2">
        <v>1</v>
      </c>
      <c r="I18" s="7">
        <v>2</v>
      </c>
      <c r="J18">
        <v>1.6925867356384501</v>
      </c>
      <c r="K18">
        <v>1.3074132643615399</v>
      </c>
      <c r="L18" s="2">
        <v>1</v>
      </c>
      <c r="M18" s="8">
        <v>1</v>
      </c>
      <c r="N18" s="2">
        <v>6</v>
      </c>
      <c r="O18">
        <v>5.5792438859087303</v>
      </c>
      <c r="P18">
        <v>9.4207561140912599</v>
      </c>
      <c r="Q18" s="2">
        <v>8</v>
      </c>
      <c r="R18" s="2">
        <v>23</v>
      </c>
      <c r="S18" s="20">
        <v>6</v>
      </c>
      <c r="T18" s="13">
        <v>7</v>
      </c>
      <c r="U18" s="20">
        <v>40</v>
      </c>
      <c r="W18">
        <f t="shared" si="0"/>
        <v>119.99999999999997</v>
      </c>
      <c r="X18" s="2">
        <v>0</v>
      </c>
      <c r="Y18" s="2"/>
      <c r="Z18" s="2"/>
      <c r="AA18" s="2"/>
      <c r="AB18" s="2"/>
    </row>
    <row r="19" spans="1:28" x14ac:dyDescent="0.2">
      <c r="A19" s="14"/>
      <c r="B19" s="14" t="s">
        <v>2</v>
      </c>
      <c r="C19" s="14" t="s">
        <v>1</v>
      </c>
      <c r="D19" s="24">
        <v>45</v>
      </c>
      <c r="E19" s="25">
        <v>34.22</v>
      </c>
      <c r="F19" s="25">
        <v>44.77</v>
      </c>
      <c r="G19" s="25">
        <v>37</v>
      </c>
      <c r="H19" s="25">
        <v>34</v>
      </c>
      <c r="I19" s="24">
        <v>68</v>
      </c>
      <c r="J19" s="25">
        <v>48.7</v>
      </c>
      <c r="K19" s="25">
        <v>65.2</v>
      </c>
      <c r="L19" s="25">
        <v>49</v>
      </c>
      <c r="M19" s="26">
        <v>46</v>
      </c>
      <c r="N19" s="25">
        <v>92</v>
      </c>
      <c r="O19" s="25">
        <v>69.2</v>
      </c>
      <c r="P19" s="25">
        <v>85.7</v>
      </c>
      <c r="Q19" s="25">
        <v>66</v>
      </c>
      <c r="R19" s="26">
        <v>58</v>
      </c>
      <c r="S19" s="27">
        <v>0</v>
      </c>
      <c r="T19" s="28">
        <v>0</v>
      </c>
      <c r="U19" s="28">
        <v>0</v>
      </c>
      <c r="X19" s="2"/>
      <c r="Y19" s="2"/>
      <c r="Z19" s="2"/>
      <c r="AA19" s="2"/>
    </row>
    <row r="20" spans="1:28" x14ac:dyDescent="0.2">
      <c r="A20" s="14"/>
      <c r="B20" s="14" t="s">
        <v>6</v>
      </c>
      <c r="C20" s="14" t="s">
        <v>7</v>
      </c>
      <c r="D20" s="9">
        <v>0</v>
      </c>
      <c r="E20" s="10">
        <v>0</v>
      </c>
      <c r="F20" s="10">
        <v>0</v>
      </c>
      <c r="G20" s="10">
        <v>0</v>
      </c>
      <c r="H20" s="10">
        <v>0</v>
      </c>
      <c r="I20" s="9">
        <v>0</v>
      </c>
      <c r="J20" s="10">
        <v>0</v>
      </c>
      <c r="K20" s="10">
        <v>0</v>
      </c>
      <c r="L20" s="10">
        <v>0</v>
      </c>
      <c r="M20" s="11">
        <v>0</v>
      </c>
      <c r="N20" s="10">
        <v>0</v>
      </c>
      <c r="O20" s="10">
        <v>0</v>
      </c>
      <c r="P20" s="10">
        <v>0</v>
      </c>
      <c r="Q20" s="10">
        <v>0</v>
      </c>
      <c r="R20" s="11">
        <v>0</v>
      </c>
      <c r="S20" s="2">
        <v>0</v>
      </c>
      <c r="T20" s="2">
        <v>0</v>
      </c>
      <c r="U20" s="2">
        <v>0</v>
      </c>
    </row>
    <row r="22" spans="1:28" x14ac:dyDescent="0.2">
      <c r="D22" s="22">
        <f>SUM(D4:D20)</f>
        <v>138</v>
      </c>
      <c r="E22" s="22">
        <f>SUM(E4:E20)</f>
        <v>141.98216878309793</v>
      </c>
      <c r="F22" s="22">
        <f t="shared" ref="F22:L22" si="1">SUM(F4:F19)</f>
        <v>122.00023187536985</v>
      </c>
      <c r="G22" s="22">
        <f t="shared" si="1"/>
        <v>111</v>
      </c>
      <c r="H22" s="22">
        <f>SUM(H4:H20)</f>
        <v>97</v>
      </c>
      <c r="I22" s="22">
        <f>SUM(I4:I20)</f>
        <v>147</v>
      </c>
      <c r="J22" s="22">
        <f>SUM(J4:J20)</f>
        <v>148.9011270254947</v>
      </c>
      <c r="K22" s="22">
        <f t="shared" si="1"/>
        <v>129.99194966785603</v>
      </c>
      <c r="L22" s="22">
        <f t="shared" si="1"/>
        <v>116</v>
      </c>
      <c r="M22" s="22">
        <f t="shared" ref="M22:R22" si="2">SUM(M4:M20)</f>
        <v>104</v>
      </c>
      <c r="N22" s="22">
        <f t="shared" si="2"/>
        <v>173</v>
      </c>
      <c r="O22" s="22">
        <f t="shared" si="2"/>
        <v>169.94155284670626</v>
      </c>
      <c r="P22" s="22">
        <f t="shared" si="2"/>
        <v>151.95137361665559</v>
      </c>
      <c r="Q22" s="22">
        <f t="shared" si="2"/>
        <v>134</v>
      </c>
      <c r="R22" s="22">
        <f t="shared" si="2"/>
        <v>120</v>
      </c>
      <c r="S22" s="22"/>
      <c r="T22" s="22"/>
      <c r="U22" s="22"/>
    </row>
    <row r="23" spans="1:28" x14ac:dyDescent="0.2">
      <c r="C23" s="1"/>
      <c r="D23" s="16"/>
      <c r="E23" s="2"/>
      <c r="F23" s="2"/>
      <c r="G23" s="2"/>
      <c r="H23" s="2"/>
      <c r="I23" s="2"/>
      <c r="J23" s="1"/>
      <c r="K23" s="16"/>
      <c r="L23" s="2"/>
      <c r="M23" s="2"/>
      <c r="N23" s="2"/>
      <c r="O23" s="2"/>
      <c r="P23" s="2"/>
      <c r="Q23" s="1"/>
      <c r="R23" s="1"/>
      <c r="T23" s="3"/>
      <c r="U23" s="3"/>
      <c r="V23" s="3"/>
    </row>
    <row r="24" spans="1:28" x14ac:dyDescent="0.2">
      <c r="D24" cm="1">
        <f t="array" ref="D24:U39">D4:U19-disag!D4:U19</f>
        <v>0</v>
      </c>
      <c r="E24">
        <v>-2.2305774037877901</v>
      </c>
      <c r="F24">
        <v>2.2305774037877004</v>
      </c>
      <c r="G24">
        <v>0</v>
      </c>
      <c r="H24">
        <v>0</v>
      </c>
      <c r="I24">
        <v>0</v>
      </c>
      <c r="J24">
        <v>-0.53660071473691007</v>
      </c>
      <c r="K24">
        <v>0.53660071473689985</v>
      </c>
      <c r="L24">
        <v>0</v>
      </c>
      <c r="M24">
        <v>0</v>
      </c>
      <c r="N24">
        <v>0</v>
      </c>
      <c r="O24">
        <v>-0.38755259357901006</v>
      </c>
      <c r="P24">
        <v>0.38755259357900007</v>
      </c>
      <c r="Q24">
        <v>0</v>
      </c>
      <c r="R24">
        <v>0</v>
      </c>
      <c r="S24">
        <v>0</v>
      </c>
      <c r="T24">
        <v>0</v>
      </c>
      <c r="U24">
        <v>0</v>
      </c>
    </row>
    <row r="25" spans="1:28" x14ac:dyDescent="0.2">
      <c r="D25">
        <v>-9</v>
      </c>
      <c r="E25">
        <v>-2.7420313151520972</v>
      </c>
      <c r="F25">
        <v>-3.9495198016037403</v>
      </c>
      <c r="G25">
        <v>9</v>
      </c>
      <c r="H25">
        <v>7</v>
      </c>
      <c r="I25">
        <v>2</v>
      </c>
      <c r="J25">
        <v>-0.56958931098992993</v>
      </c>
      <c r="K25">
        <v>-0.85951505307445997</v>
      </c>
      <c r="L25">
        <v>1</v>
      </c>
      <c r="M25">
        <v>1</v>
      </c>
      <c r="N25">
        <v>2</v>
      </c>
      <c r="O25">
        <v>-0.37345578687113989</v>
      </c>
      <c r="P25">
        <v>-0.90499697187126005</v>
      </c>
      <c r="Q25">
        <v>1</v>
      </c>
      <c r="R25">
        <v>1</v>
      </c>
      <c r="S25">
        <v>-0.31605013720500352</v>
      </c>
      <c r="T25">
        <v>-2.5725628061108008</v>
      </c>
      <c r="U25">
        <v>-2.7227637215244798</v>
      </c>
    </row>
    <row r="26" spans="1:28" x14ac:dyDescent="0.2">
      <c r="D26">
        <v>9</v>
      </c>
      <c r="E26">
        <v>17.737997744977299</v>
      </c>
      <c r="F26">
        <v>-11.052485108014</v>
      </c>
      <c r="G26">
        <v>-9</v>
      </c>
      <c r="H26">
        <v>-7</v>
      </c>
      <c r="I26">
        <v>-2</v>
      </c>
      <c r="J26">
        <v>2.2877858972203597</v>
      </c>
      <c r="K26">
        <v>-0.85923661907170001</v>
      </c>
      <c r="L26">
        <v>-1</v>
      </c>
      <c r="M26">
        <v>-1</v>
      </c>
      <c r="N26">
        <v>-2</v>
      </c>
      <c r="O26">
        <v>1.7317562030206699</v>
      </c>
      <c r="P26">
        <v>-0.453633185239811</v>
      </c>
      <c r="Q26">
        <v>-1</v>
      </c>
      <c r="R26">
        <v>-1</v>
      </c>
      <c r="S26">
        <v>0.31605013720490049</v>
      </c>
      <c r="T26">
        <v>2.5725628061106995</v>
      </c>
      <c r="U26">
        <v>2.7227637215243998</v>
      </c>
    </row>
    <row r="27" spans="1:28" x14ac:dyDescent="0.2">
      <c r="D27">
        <v>0</v>
      </c>
      <c r="E27">
        <v>-1.8684676020835402</v>
      </c>
      <c r="F27">
        <v>1.8684676020835003</v>
      </c>
      <c r="G27">
        <v>0</v>
      </c>
      <c r="H27">
        <v>0</v>
      </c>
      <c r="I27">
        <v>0</v>
      </c>
      <c r="J27">
        <v>-0.30741326436154992</v>
      </c>
      <c r="K27">
        <v>0.30741326436153993</v>
      </c>
      <c r="L27">
        <v>0</v>
      </c>
      <c r="M27">
        <v>0</v>
      </c>
      <c r="N27">
        <v>0</v>
      </c>
      <c r="O27">
        <v>-0.19384945171370305</v>
      </c>
      <c r="P27">
        <v>0.19384945171369994</v>
      </c>
      <c r="Q27">
        <v>0</v>
      </c>
      <c r="R27">
        <v>0</v>
      </c>
      <c r="S27">
        <v>0</v>
      </c>
      <c r="T27">
        <v>0</v>
      </c>
      <c r="U27">
        <v>0</v>
      </c>
    </row>
    <row r="28" spans="1:28" x14ac:dyDescent="0.2">
      <c r="D28">
        <v>0</v>
      </c>
      <c r="E28">
        <v>-1.55129268463876</v>
      </c>
      <c r="F28">
        <v>1.5512926846387494</v>
      </c>
      <c r="G28">
        <v>0</v>
      </c>
      <c r="H28">
        <v>0</v>
      </c>
      <c r="I28">
        <v>0</v>
      </c>
      <c r="J28">
        <v>-0.21364608946469099</v>
      </c>
      <c r="K28">
        <v>0.2136460894646901</v>
      </c>
      <c r="L28">
        <v>0</v>
      </c>
      <c r="M28">
        <v>0</v>
      </c>
      <c r="N28">
        <v>0</v>
      </c>
      <c r="O28">
        <v>-0.19384945171370305</v>
      </c>
      <c r="P28">
        <v>0.19384945171369994</v>
      </c>
      <c r="Q28">
        <v>0</v>
      </c>
      <c r="R28">
        <v>0</v>
      </c>
      <c r="S28">
        <v>0</v>
      </c>
      <c r="T28">
        <v>0</v>
      </c>
      <c r="U28">
        <v>0</v>
      </c>
    </row>
    <row r="29" spans="1:28" x14ac:dyDescent="0.2">
      <c r="D29">
        <v>0</v>
      </c>
      <c r="E29">
        <v>-0.86643430614038008</v>
      </c>
      <c r="F29">
        <v>0.86643430614036987</v>
      </c>
      <c r="G29">
        <v>0</v>
      </c>
      <c r="H29">
        <v>0</v>
      </c>
      <c r="I29">
        <v>0</v>
      </c>
      <c r="J29">
        <v>-1.7270531436517</v>
      </c>
      <c r="K29">
        <v>1.7270531436516894</v>
      </c>
      <c r="L29">
        <v>0</v>
      </c>
      <c r="M29">
        <v>0</v>
      </c>
      <c r="N29">
        <v>0</v>
      </c>
      <c r="O29">
        <v>-0.38755259357901006</v>
      </c>
      <c r="P29">
        <v>0.38755259357900007</v>
      </c>
      <c r="Q29">
        <v>0</v>
      </c>
      <c r="R29">
        <v>0</v>
      </c>
      <c r="S29">
        <v>0</v>
      </c>
      <c r="T29">
        <v>0</v>
      </c>
      <c r="U29">
        <v>0</v>
      </c>
    </row>
    <row r="30" spans="1:28" x14ac:dyDescent="0.2">
      <c r="D30">
        <v>3</v>
      </c>
      <c r="E30">
        <v>-0.21828572520233003</v>
      </c>
      <c r="F30">
        <v>-1.1865229948852301</v>
      </c>
      <c r="G30">
        <v>2</v>
      </c>
      <c r="H30">
        <v>1</v>
      </c>
      <c r="I30">
        <v>-8</v>
      </c>
      <c r="J30">
        <v>-2.2518561588757997</v>
      </c>
      <c r="K30">
        <v>-3.8908495601720299</v>
      </c>
      <c r="L30">
        <v>8</v>
      </c>
      <c r="M30">
        <v>7</v>
      </c>
      <c r="N30">
        <v>2</v>
      </c>
      <c r="O30">
        <v>-0.37807385034329011</v>
      </c>
      <c r="P30">
        <v>-0.9049809414421599</v>
      </c>
      <c r="Q30">
        <v>1</v>
      </c>
      <c r="R30">
        <v>1</v>
      </c>
      <c r="S30">
        <v>-4.5969335650718701</v>
      </c>
      <c r="T30">
        <v>-0.86512087986879749</v>
      </c>
      <c r="U30">
        <v>-2.7183870334355902</v>
      </c>
    </row>
    <row r="31" spans="1:28" x14ac:dyDescent="0.2">
      <c r="D31">
        <v>-3</v>
      </c>
      <c r="E31">
        <v>2.1893190207508004</v>
      </c>
      <c r="F31">
        <v>-0.78521561654789007</v>
      </c>
      <c r="G31">
        <v>-2</v>
      </c>
      <c r="H31">
        <v>-1</v>
      </c>
      <c r="I31">
        <v>8</v>
      </c>
      <c r="J31">
        <v>17.795755825028401</v>
      </c>
      <c r="K31">
        <v>-11.6587130108287</v>
      </c>
      <c r="L31">
        <v>-8</v>
      </c>
      <c r="M31">
        <v>-7</v>
      </c>
      <c r="N31">
        <v>-2</v>
      </c>
      <c r="O31">
        <v>1.7364035903257302</v>
      </c>
      <c r="P31">
        <v>-0.45367853950181303</v>
      </c>
      <c r="Q31">
        <v>-1</v>
      </c>
      <c r="R31">
        <v>-1</v>
      </c>
      <c r="S31">
        <v>4.5969335650718008</v>
      </c>
      <c r="T31">
        <v>0.86512087986869801</v>
      </c>
      <c r="U31">
        <v>2.7183870334354996</v>
      </c>
    </row>
    <row r="32" spans="1:28" x14ac:dyDescent="0.2">
      <c r="D32">
        <v>0</v>
      </c>
      <c r="E32">
        <v>-0.48717650550713998</v>
      </c>
      <c r="F32">
        <v>0.48717650550713021</v>
      </c>
      <c r="G32">
        <v>0</v>
      </c>
      <c r="H32">
        <v>0</v>
      </c>
      <c r="I32">
        <v>0</v>
      </c>
      <c r="J32">
        <v>-1.5777020794106198</v>
      </c>
      <c r="K32">
        <v>1.57770207941061</v>
      </c>
      <c r="L32">
        <v>0</v>
      </c>
      <c r="M32">
        <v>0</v>
      </c>
      <c r="N32">
        <v>0</v>
      </c>
      <c r="O32">
        <v>-0.19384945171370305</v>
      </c>
      <c r="P32">
        <v>0.19384945171369994</v>
      </c>
      <c r="Q32">
        <v>0</v>
      </c>
      <c r="R32">
        <v>0</v>
      </c>
      <c r="S32">
        <v>0</v>
      </c>
      <c r="T32">
        <v>0</v>
      </c>
      <c r="U32">
        <v>0</v>
      </c>
    </row>
    <row r="33" spans="3:21" x14ac:dyDescent="0.2">
      <c r="D33">
        <v>0</v>
      </c>
      <c r="E33">
        <v>-0.35419897747904994</v>
      </c>
      <c r="F33">
        <v>0.35419897747903994</v>
      </c>
      <c r="G33">
        <v>0</v>
      </c>
      <c r="H33">
        <v>0</v>
      </c>
      <c r="I33">
        <v>0</v>
      </c>
      <c r="J33">
        <v>-1.3629784054942498</v>
      </c>
      <c r="K33">
        <v>1.3629784054942409</v>
      </c>
      <c r="L33">
        <v>0</v>
      </c>
      <c r="M33">
        <v>0</v>
      </c>
      <c r="N33">
        <v>0</v>
      </c>
      <c r="O33">
        <v>-0.19384945171370305</v>
      </c>
      <c r="P33">
        <v>0.19384945171369994</v>
      </c>
      <c r="Q33">
        <v>0</v>
      </c>
      <c r="R33">
        <v>0</v>
      </c>
      <c r="S33">
        <v>0</v>
      </c>
      <c r="T33">
        <v>0</v>
      </c>
      <c r="U33">
        <v>0</v>
      </c>
    </row>
    <row r="34" spans="3:21" x14ac:dyDescent="0.2">
      <c r="D34">
        <v>0</v>
      </c>
      <c r="E34">
        <v>-1.1149202419100699</v>
      </c>
      <c r="F34">
        <v>1.1149202419100597</v>
      </c>
      <c r="G34">
        <v>0</v>
      </c>
      <c r="H34">
        <v>0</v>
      </c>
      <c r="I34">
        <v>0</v>
      </c>
      <c r="J34">
        <v>-0.75597490660251987</v>
      </c>
      <c r="K34">
        <v>0.7559749066025101</v>
      </c>
      <c r="L34">
        <v>0</v>
      </c>
      <c r="M34">
        <v>0</v>
      </c>
      <c r="N34">
        <v>0</v>
      </c>
      <c r="O34">
        <v>-1.9491638409401695</v>
      </c>
      <c r="P34">
        <v>1.9491638409401002</v>
      </c>
      <c r="Q34">
        <v>0</v>
      </c>
      <c r="R34">
        <v>0</v>
      </c>
      <c r="S34">
        <v>0</v>
      </c>
      <c r="T34">
        <v>0</v>
      </c>
      <c r="U34">
        <v>0</v>
      </c>
    </row>
    <row r="35" spans="3:21" x14ac:dyDescent="0.2">
      <c r="D35">
        <v>4</v>
      </c>
      <c r="E35">
        <v>-0.90532403644755011</v>
      </c>
      <c r="F35">
        <v>-1.18599078165465</v>
      </c>
      <c r="G35">
        <v>2</v>
      </c>
      <c r="H35">
        <v>2</v>
      </c>
      <c r="I35">
        <v>3</v>
      </c>
      <c r="J35">
        <v>-0.18163295016702996</v>
      </c>
      <c r="K35">
        <v>-1.29667021383403</v>
      </c>
      <c r="L35">
        <v>2</v>
      </c>
      <c r="M35">
        <v>1</v>
      </c>
      <c r="N35">
        <v>-10</v>
      </c>
      <c r="O35">
        <v>-0.96644082577100221</v>
      </c>
      <c r="P35">
        <v>-4.9956550717866204</v>
      </c>
      <c r="Q35">
        <v>9</v>
      </c>
      <c r="R35">
        <v>8</v>
      </c>
      <c r="S35">
        <v>-5.9105776970277706</v>
      </c>
      <c r="T35">
        <v>-4.5234391211590399</v>
      </c>
      <c r="U35">
        <v>-1.0468574261337977</v>
      </c>
    </row>
    <row r="36" spans="3:21" x14ac:dyDescent="0.2">
      <c r="D36">
        <v>-4</v>
      </c>
      <c r="E36">
        <v>3.2764412787139703</v>
      </c>
      <c r="F36">
        <v>-1.18598200646661</v>
      </c>
      <c r="G36">
        <v>-2</v>
      </c>
      <c r="H36">
        <v>-2</v>
      </c>
      <c r="I36">
        <v>-3</v>
      </c>
      <c r="J36">
        <v>2.3369932248212999</v>
      </c>
      <c r="K36">
        <v>-0.85939537670556998</v>
      </c>
      <c r="L36">
        <v>-2</v>
      </c>
      <c r="M36">
        <v>-1</v>
      </c>
      <c r="N36">
        <v>10</v>
      </c>
      <c r="O36">
        <v>19.5270857011453</v>
      </c>
      <c r="P36">
        <v>-13.571403858302599</v>
      </c>
      <c r="Q36">
        <v>-9</v>
      </c>
      <c r="R36">
        <v>-8</v>
      </c>
      <c r="S36">
        <v>5.9105776970276995</v>
      </c>
      <c r="T36">
        <v>4.5234391211590008</v>
      </c>
      <c r="U36" s="1">
        <v>1.0468574261336983</v>
      </c>
    </row>
    <row r="37" spans="3:21" x14ac:dyDescent="0.2">
      <c r="D37">
        <v>0</v>
      </c>
      <c r="E37">
        <v>-0.61570395748830009</v>
      </c>
      <c r="F37">
        <v>0.61570395748828988</v>
      </c>
      <c r="G37">
        <v>0</v>
      </c>
      <c r="H37">
        <v>0</v>
      </c>
      <c r="I37">
        <v>0</v>
      </c>
      <c r="J37">
        <v>-0.42754763345880997</v>
      </c>
      <c r="K37">
        <v>0.4275476334588002</v>
      </c>
      <c r="L37">
        <v>0</v>
      </c>
      <c r="M37">
        <v>0</v>
      </c>
      <c r="N37">
        <v>0</v>
      </c>
      <c r="O37">
        <v>-1.6152992357557201</v>
      </c>
      <c r="P37">
        <v>1.6152992357556997</v>
      </c>
      <c r="Q37">
        <v>0</v>
      </c>
      <c r="R37">
        <v>0</v>
      </c>
      <c r="S37">
        <v>0</v>
      </c>
      <c r="T37">
        <v>0</v>
      </c>
      <c r="U37" s="2">
        <v>0</v>
      </c>
    </row>
    <row r="38" spans="3:21" x14ac:dyDescent="0.2">
      <c r="D38">
        <v>0</v>
      </c>
      <c r="E38">
        <v>-0.48717650550713998</v>
      </c>
      <c r="F38">
        <v>0.48717650550713021</v>
      </c>
      <c r="G38">
        <v>0</v>
      </c>
      <c r="H38">
        <v>0</v>
      </c>
      <c r="I38">
        <v>0</v>
      </c>
      <c r="J38">
        <v>-0.30741326436154992</v>
      </c>
      <c r="K38">
        <v>0.30741326436153993</v>
      </c>
      <c r="L38">
        <v>0</v>
      </c>
      <c r="M38">
        <v>0</v>
      </c>
      <c r="N38">
        <v>0</v>
      </c>
      <c r="O38">
        <v>-1.4207561140912697</v>
      </c>
      <c r="P38">
        <v>1.4207561140912599</v>
      </c>
      <c r="Q38">
        <v>0</v>
      </c>
      <c r="R38">
        <v>0</v>
      </c>
      <c r="S38">
        <v>0</v>
      </c>
      <c r="T38">
        <v>0</v>
      </c>
      <c r="U38" s="2">
        <v>0</v>
      </c>
    </row>
    <row r="39" spans="3:21" x14ac:dyDescent="0.2">
      <c r="D39">
        <v>0</v>
      </c>
      <c r="E39">
        <v>-9.7800000000000011</v>
      </c>
      <c r="F39">
        <v>9.7700000000000031</v>
      </c>
      <c r="G39">
        <v>0</v>
      </c>
      <c r="H39">
        <v>0</v>
      </c>
      <c r="I39">
        <v>0</v>
      </c>
      <c r="J39">
        <v>-12.299999999999997</v>
      </c>
      <c r="K39">
        <v>12.200000000000003</v>
      </c>
      <c r="L39">
        <v>0</v>
      </c>
      <c r="M39">
        <v>0</v>
      </c>
      <c r="N39">
        <v>0</v>
      </c>
      <c r="O39">
        <v>-14.799999999999997</v>
      </c>
      <c r="P39">
        <v>14.700000000000003</v>
      </c>
      <c r="Q39">
        <v>0</v>
      </c>
      <c r="R39">
        <v>0</v>
      </c>
      <c r="S39">
        <v>0</v>
      </c>
      <c r="T39">
        <v>0</v>
      </c>
      <c r="U39" s="2">
        <v>0</v>
      </c>
    </row>
    <row r="40" spans="3:21" x14ac:dyDescent="0.2">
      <c r="U40" s="2"/>
    </row>
    <row r="41" spans="3:21" x14ac:dyDescent="0.2">
      <c r="C41" t="s">
        <v>22</v>
      </c>
      <c r="D41" cm="1">
        <f t="array" ref="D41:R41">disag!D19:R19-disag_result_varV!D19:R19</f>
        <v>0</v>
      </c>
      <c r="E41">
        <v>9.7800000000000011</v>
      </c>
      <c r="F41">
        <v>-9.7700000000000031</v>
      </c>
      <c r="G41">
        <v>0</v>
      </c>
      <c r="H41">
        <v>0</v>
      </c>
      <c r="I41">
        <v>0</v>
      </c>
      <c r="J41">
        <v>12.299999999999997</v>
      </c>
      <c r="K41">
        <v>-12.200000000000003</v>
      </c>
      <c r="L41">
        <v>0</v>
      </c>
      <c r="M41">
        <v>0</v>
      </c>
      <c r="N41">
        <v>0</v>
      </c>
      <c r="O41">
        <v>14.799999999999997</v>
      </c>
      <c r="P41">
        <v>-14.700000000000003</v>
      </c>
      <c r="Q41">
        <v>0</v>
      </c>
      <c r="R41">
        <v>0</v>
      </c>
      <c r="U41" s="2"/>
    </row>
    <row r="42" spans="3:21" x14ac:dyDescent="0.2">
      <c r="U42" s="2"/>
    </row>
    <row r="43" spans="3:21" x14ac:dyDescent="0.2">
      <c r="D43" s="29" cm="1">
        <f t="array" ref="D43:U58">_xlfn.ANCHORARRAY(D24)/disag!D4:U19</f>
        <v>0</v>
      </c>
      <c r="E43" s="29">
        <v>-0.22305774037877901</v>
      </c>
      <c r="F43" s="29">
        <v>0.27882217547346255</v>
      </c>
      <c r="G43" s="29">
        <v>0</v>
      </c>
      <c r="H43" s="29">
        <v>0</v>
      </c>
      <c r="I43" s="29">
        <v>0</v>
      </c>
      <c r="J43" s="29">
        <v>-0.17886690491230336</v>
      </c>
      <c r="K43" s="29">
        <v>0.26830035736844993</v>
      </c>
      <c r="L43" s="29">
        <v>0</v>
      </c>
      <c r="M43" s="29">
        <v>0</v>
      </c>
      <c r="N43" s="29">
        <v>0</v>
      </c>
      <c r="O43" s="29">
        <v>-0.19377629678950503</v>
      </c>
      <c r="P43" s="29">
        <v>0.19377629678950004</v>
      </c>
      <c r="Q43" s="29">
        <v>0</v>
      </c>
      <c r="R43" s="29">
        <v>0</v>
      </c>
      <c r="S43" s="29">
        <v>0</v>
      </c>
      <c r="T43" s="29">
        <v>0</v>
      </c>
      <c r="U43" s="30">
        <v>0</v>
      </c>
    </row>
    <row r="44" spans="3:21" x14ac:dyDescent="0.2">
      <c r="D44" s="29">
        <v>-1</v>
      </c>
      <c r="E44" s="29">
        <v>-7.8343751861488495E-2</v>
      </c>
      <c r="F44" s="29">
        <v>-0.39495198016037403</v>
      </c>
      <c r="G44" s="29">
        <v>1.2857142857142858</v>
      </c>
      <c r="H44" s="29">
        <v>1.1666666666666667</v>
      </c>
      <c r="I44" s="29">
        <v>0.66666666666666663</v>
      </c>
      <c r="J44" s="29">
        <v>-0.18986310366330997</v>
      </c>
      <c r="K44" s="29">
        <v>-0.42975752653722998</v>
      </c>
      <c r="L44" s="29">
        <v>0.5</v>
      </c>
      <c r="M44" s="29">
        <v>1</v>
      </c>
      <c r="N44" s="29">
        <v>1</v>
      </c>
      <c r="O44" s="29">
        <v>-0.18672789343556995</v>
      </c>
      <c r="P44" s="29">
        <v>-0.45249848593563002</v>
      </c>
      <c r="Q44" s="29">
        <v>1</v>
      </c>
      <c r="R44" s="29">
        <v>1</v>
      </c>
      <c r="S44" s="29">
        <v>-9.0300039201429583E-3</v>
      </c>
      <c r="T44" s="29">
        <v>-0.21438023384256674</v>
      </c>
      <c r="U44" s="29">
        <v>-0.30252930239160886</v>
      </c>
    </row>
    <row r="45" spans="3:21" x14ac:dyDescent="0.2">
      <c r="D45" s="29">
        <v>1.2857142857142858</v>
      </c>
      <c r="E45" s="29">
        <v>1.9708886383308111</v>
      </c>
      <c r="F45" s="29">
        <v>-0.39473161100050003</v>
      </c>
      <c r="G45" s="29">
        <v>-1</v>
      </c>
      <c r="H45" s="29">
        <v>-1</v>
      </c>
      <c r="I45" s="29">
        <v>-1</v>
      </c>
      <c r="J45" s="29">
        <v>1.1438929486101799</v>
      </c>
      <c r="K45" s="29">
        <v>-0.42961830953585001</v>
      </c>
      <c r="L45" s="29">
        <v>-1</v>
      </c>
      <c r="M45" s="29">
        <v>-1</v>
      </c>
      <c r="N45" s="29">
        <v>-1</v>
      </c>
      <c r="O45" s="29">
        <v>1.7317562030206699</v>
      </c>
      <c r="P45" s="29">
        <v>-0.453633185239811</v>
      </c>
      <c r="Q45" s="29">
        <v>-1</v>
      </c>
      <c r="R45" s="29">
        <v>-1</v>
      </c>
      <c r="S45" s="29">
        <v>1.0535004573496683E-2</v>
      </c>
      <c r="T45" s="29">
        <v>0.25725628061106998</v>
      </c>
      <c r="U45" s="29">
        <v>0.34034546519054998</v>
      </c>
    </row>
    <row r="46" spans="3:21" x14ac:dyDescent="0.2">
      <c r="D46" s="29">
        <v>0</v>
      </c>
      <c r="E46" s="29">
        <v>-0.26692394315479145</v>
      </c>
      <c r="F46" s="29">
        <v>0.20760751134261113</v>
      </c>
      <c r="G46" s="29">
        <v>0</v>
      </c>
      <c r="H46" s="29">
        <v>0</v>
      </c>
      <c r="I46" s="29">
        <v>0</v>
      </c>
      <c r="J46" s="29">
        <v>-0.15370663218077496</v>
      </c>
      <c r="K46" s="29">
        <v>0.30741326436153993</v>
      </c>
      <c r="L46" s="29">
        <v>0</v>
      </c>
      <c r="M46" s="29">
        <v>0</v>
      </c>
      <c r="N46" s="29">
        <v>0</v>
      </c>
      <c r="O46" s="29">
        <v>-0.19384945171370305</v>
      </c>
      <c r="P46" s="29">
        <v>0.19384945171369994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</row>
    <row r="47" spans="3:21" x14ac:dyDescent="0.2">
      <c r="D47" s="29">
        <v>0</v>
      </c>
      <c r="E47" s="29">
        <v>-0.25854878077312665</v>
      </c>
      <c r="F47" s="29">
        <v>0.22161324066267848</v>
      </c>
      <c r="G47" s="29">
        <v>0</v>
      </c>
      <c r="H47" s="29">
        <v>0</v>
      </c>
      <c r="I47" s="29">
        <v>0</v>
      </c>
      <c r="J47" s="29">
        <v>-0.21364608946469099</v>
      </c>
      <c r="K47" s="29">
        <v>0.2136460894646901</v>
      </c>
      <c r="L47" s="29">
        <v>0</v>
      </c>
      <c r="M47" s="29">
        <v>0</v>
      </c>
      <c r="N47" s="29">
        <v>0</v>
      </c>
      <c r="O47" s="29">
        <v>-0.19384945171370305</v>
      </c>
      <c r="P47" s="29">
        <v>0.19384945171369994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</row>
    <row r="48" spans="3:21" x14ac:dyDescent="0.2">
      <c r="D48" s="29">
        <v>0</v>
      </c>
      <c r="E48" s="29">
        <v>-0.21660857653509502</v>
      </c>
      <c r="F48" s="29">
        <v>0.28881143538012327</v>
      </c>
      <c r="G48" s="29">
        <v>0</v>
      </c>
      <c r="H48" s="29">
        <v>0</v>
      </c>
      <c r="I48" s="29">
        <v>0</v>
      </c>
      <c r="J48" s="29">
        <v>-0.19189479373907778</v>
      </c>
      <c r="K48" s="29">
        <v>0.24672187766452705</v>
      </c>
      <c r="L48" s="29">
        <v>0</v>
      </c>
      <c r="M48" s="29">
        <v>0</v>
      </c>
      <c r="N48" s="29">
        <v>0</v>
      </c>
      <c r="O48" s="29">
        <v>-0.19377629678950503</v>
      </c>
      <c r="P48" s="29">
        <v>0.19377629678950004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</row>
    <row r="49" spans="3:21" x14ac:dyDescent="0.2">
      <c r="D49" s="29">
        <v>0.75</v>
      </c>
      <c r="E49" s="29">
        <v>-7.2761908400776676E-2</v>
      </c>
      <c r="F49" s="29">
        <v>-0.39550766496174333</v>
      </c>
      <c r="G49" s="29">
        <v>1</v>
      </c>
      <c r="H49" s="29">
        <v>0.5</v>
      </c>
      <c r="I49" s="29">
        <v>-1</v>
      </c>
      <c r="J49" s="29">
        <v>-6.8238065420478777E-2</v>
      </c>
      <c r="K49" s="29">
        <v>-0.43231661779689223</v>
      </c>
      <c r="L49" s="29">
        <v>1.1428571428571428</v>
      </c>
      <c r="M49" s="29">
        <v>1.1666666666666667</v>
      </c>
      <c r="N49" s="29">
        <v>1</v>
      </c>
      <c r="O49" s="29">
        <v>-0.18903692517164505</v>
      </c>
      <c r="P49" s="29">
        <v>-0.45249047072107995</v>
      </c>
      <c r="Q49" s="29">
        <v>1</v>
      </c>
      <c r="R49" s="29">
        <v>1</v>
      </c>
      <c r="S49" s="29">
        <v>-0.45969335650718701</v>
      </c>
      <c r="T49" s="29">
        <v>-2.0598116187352321E-2</v>
      </c>
      <c r="U49" s="29">
        <v>-0.22653225278629918</v>
      </c>
    </row>
    <row r="50" spans="3:21" x14ac:dyDescent="0.2">
      <c r="D50" s="29">
        <v>-1</v>
      </c>
      <c r="E50" s="29">
        <v>0.72977300691693348</v>
      </c>
      <c r="F50" s="29">
        <v>-0.39260780827394504</v>
      </c>
      <c r="G50" s="29">
        <v>-1</v>
      </c>
      <c r="H50" s="29">
        <v>-1</v>
      </c>
      <c r="I50" s="29">
        <v>1.3333333333333333</v>
      </c>
      <c r="J50" s="29">
        <v>2.2244694781285501</v>
      </c>
      <c r="K50" s="29">
        <v>-0.43180418558624817</v>
      </c>
      <c r="L50" s="29">
        <v>-1</v>
      </c>
      <c r="M50" s="29">
        <v>-1</v>
      </c>
      <c r="N50" s="29">
        <v>-1</v>
      </c>
      <c r="O50" s="29">
        <v>1.7364035903257302</v>
      </c>
      <c r="P50" s="29">
        <v>-0.45367853950181303</v>
      </c>
      <c r="Q50" s="29">
        <v>-1</v>
      </c>
      <c r="R50" s="29">
        <v>-1</v>
      </c>
      <c r="S50" s="29">
        <v>0.51077039611908903</v>
      </c>
      <c r="T50" s="29">
        <v>2.2766338943913104E-2</v>
      </c>
      <c r="U50" s="29">
        <v>0.27183870334354998</v>
      </c>
    </row>
    <row r="51" spans="3:21" x14ac:dyDescent="0.2">
      <c r="D51" s="29">
        <v>0</v>
      </c>
      <c r="E51" s="29">
        <v>-0.24358825275356999</v>
      </c>
      <c r="F51" s="29">
        <v>0.2435882527535651</v>
      </c>
      <c r="G51" s="29">
        <v>0</v>
      </c>
      <c r="H51" s="29">
        <v>0</v>
      </c>
      <c r="I51" s="29">
        <v>0</v>
      </c>
      <c r="J51" s="29">
        <v>-0.22538601134437425</v>
      </c>
      <c r="K51" s="29">
        <v>0.19721275992632625</v>
      </c>
      <c r="L51" s="29">
        <v>0</v>
      </c>
      <c r="M51" s="29">
        <v>0</v>
      </c>
      <c r="N51" s="29">
        <v>0</v>
      </c>
      <c r="O51" s="29">
        <v>-0.19384945171370305</v>
      </c>
      <c r="P51" s="29">
        <v>0.19384945171369994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</row>
    <row r="52" spans="3:21" x14ac:dyDescent="0.2">
      <c r="D52" s="29">
        <v>0</v>
      </c>
      <c r="E52" s="29">
        <v>-0.17709948873952497</v>
      </c>
      <c r="F52" s="29">
        <v>0.35419897747903994</v>
      </c>
      <c r="G52" s="29">
        <v>0</v>
      </c>
      <c r="H52" s="29">
        <v>0</v>
      </c>
      <c r="I52" s="29">
        <v>0</v>
      </c>
      <c r="J52" s="29">
        <v>-0.22716306758237495</v>
      </c>
      <c r="K52" s="29">
        <v>0.19471120078489154</v>
      </c>
      <c r="L52" s="29">
        <v>0</v>
      </c>
      <c r="M52" s="29">
        <v>0</v>
      </c>
      <c r="N52" s="29">
        <v>0</v>
      </c>
      <c r="O52" s="29">
        <v>-0.19384945171370305</v>
      </c>
      <c r="P52" s="29">
        <v>0.19384945171369994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</row>
    <row r="53" spans="3:21" x14ac:dyDescent="0.2">
      <c r="D53" s="29">
        <v>0</v>
      </c>
      <c r="E53" s="29">
        <v>-0.22298404838201397</v>
      </c>
      <c r="F53" s="29">
        <v>0.27873006047751492</v>
      </c>
      <c r="G53" s="29">
        <v>0</v>
      </c>
      <c r="H53" s="29">
        <v>0</v>
      </c>
      <c r="I53" s="29">
        <v>0</v>
      </c>
      <c r="J53" s="29">
        <v>-0.18899372665062997</v>
      </c>
      <c r="K53" s="29">
        <v>0.25199163553417003</v>
      </c>
      <c r="L53" s="29">
        <v>0</v>
      </c>
      <c r="M53" s="29">
        <v>0</v>
      </c>
      <c r="N53" s="29">
        <v>0</v>
      </c>
      <c r="O53" s="29">
        <v>-0.17719671281274268</v>
      </c>
      <c r="P53" s="29">
        <v>0.21657376010445559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</row>
    <row r="54" spans="3:21" x14ac:dyDescent="0.2">
      <c r="D54" s="29">
        <v>0.8</v>
      </c>
      <c r="E54" s="29">
        <v>-0.22633100911188753</v>
      </c>
      <c r="F54" s="29">
        <v>-0.39533026055155002</v>
      </c>
      <c r="G54" s="29">
        <v>0.66666666666666663</v>
      </c>
      <c r="H54" s="29">
        <v>1</v>
      </c>
      <c r="I54" s="29">
        <v>0.75</v>
      </c>
      <c r="J54" s="29">
        <v>-6.0544316722343318E-2</v>
      </c>
      <c r="K54" s="29">
        <v>-0.43222340461134334</v>
      </c>
      <c r="L54" s="29">
        <v>1</v>
      </c>
      <c r="M54" s="29">
        <v>0.5</v>
      </c>
      <c r="N54" s="29">
        <v>-1</v>
      </c>
      <c r="O54" s="29">
        <v>-2.6845578493638951E-2</v>
      </c>
      <c r="P54" s="29">
        <v>-0.45415046107151097</v>
      </c>
      <c r="Q54" s="29">
        <v>1.125</v>
      </c>
      <c r="R54" s="29">
        <v>1.1428571428571428</v>
      </c>
      <c r="S54" s="29">
        <v>-0.65673085522530783</v>
      </c>
      <c r="T54" s="29">
        <v>-0.45234391211590397</v>
      </c>
      <c r="U54" s="29">
        <v>-2.1809529711120785E-2</v>
      </c>
    </row>
    <row r="55" spans="3:21" x14ac:dyDescent="0.2">
      <c r="D55" s="29">
        <v>-1</v>
      </c>
      <c r="E55" s="29">
        <v>1.0921470929046568</v>
      </c>
      <c r="F55" s="29">
        <v>-0.39532733548887</v>
      </c>
      <c r="G55" s="29">
        <v>-1</v>
      </c>
      <c r="H55" s="29">
        <v>-1</v>
      </c>
      <c r="I55" s="29">
        <v>-1</v>
      </c>
      <c r="J55" s="29">
        <v>0.7789977416071</v>
      </c>
      <c r="K55" s="29">
        <v>-0.42969768835278499</v>
      </c>
      <c r="L55" s="29">
        <v>-1</v>
      </c>
      <c r="M55" s="29">
        <v>-1</v>
      </c>
      <c r="N55" s="29">
        <v>1.25</v>
      </c>
      <c r="O55" s="29">
        <v>1.9527085701145299</v>
      </c>
      <c r="P55" s="29">
        <v>-0.45238012861008664</v>
      </c>
      <c r="Q55" s="29">
        <v>-1</v>
      </c>
      <c r="R55" s="29">
        <v>-1</v>
      </c>
      <c r="S55" s="29">
        <v>0.73882221212846244</v>
      </c>
      <c r="T55" s="29">
        <v>0.50260434679544452</v>
      </c>
      <c r="U55" s="29">
        <v>2.3263498358526629E-2</v>
      </c>
    </row>
    <row r="56" spans="3:21" x14ac:dyDescent="0.2">
      <c r="D56" s="29">
        <v>0</v>
      </c>
      <c r="E56" s="29">
        <v>-0.20523465249610004</v>
      </c>
      <c r="F56" s="29">
        <v>0.30785197874414494</v>
      </c>
      <c r="G56" s="29">
        <v>0</v>
      </c>
      <c r="H56" s="29">
        <v>0</v>
      </c>
      <c r="I56" s="29">
        <v>0</v>
      </c>
      <c r="J56" s="29">
        <v>-0.21377381672940499</v>
      </c>
      <c r="K56" s="29">
        <v>0.2137738167294001</v>
      </c>
      <c r="L56" s="29">
        <v>0</v>
      </c>
      <c r="M56" s="29">
        <v>0</v>
      </c>
      <c r="N56" s="29">
        <v>0</v>
      </c>
      <c r="O56" s="29">
        <v>-0.20191240446946501</v>
      </c>
      <c r="P56" s="29">
        <v>0.17947769286174442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</row>
    <row r="57" spans="3:21" x14ac:dyDescent="0.2">
      <c r="D57" s="29">
        <v>0</v>
      </c>
      <c r="E57" s="29">
        <v>-0.24358825275356999</v>
      </c>
      <c r="F57" s="29">
        <v>0.2435882527535651</v>
      </c>
      <c r="G57" s="29">
        <v>0</v>
      </c>
      <c r="H57" s="29">
        <v>0</v>
      </c>
      <c r="I57" s="29">
        <v>0</v>
      </c>
      <c r="J57" s="29">
        <v>-0.15370663218077496</v>
      </c>
      <c r="K57" s="29">
        <v>0.30741326436153993</v>
      </c>
      <c r="L57" s="29">
        <v>0</v>
      </c>
      <c r="M57" s="29">
        <v>0</v>
      </c>
      <c r="N57" s="29">
        <v>0</v>
      </c>
      <c r="O57" s="29">
        <v>-0.20296515915589566</v>
      </c>
      <c r="P57" s="29">
        <v>0.17759451426140749</v>
      </c>
      <c r="Q57" s="29">
        <v>0</v>
      </c>
      <c r="R57" s="29">
        <v>0</v>
      </c>
      <c r="S57" s="29">
        <v>0</v>
      </c>
      <c r="T57" s="29">
        <v>0</v>
      </c>
      <c r="U57" s="29">
        <v>0</v>
      </c>
    </row>
    <row r="58" spans="3:21" x14ac:dyDescent="0.2">
      <c r="D58" s="29">
        <v>0</v>
      </c>
      <c r="E58" s="29">
        <v>-0.22227272727272729</v>
      </c>
      <c r="F58" s="29">
        <v>0.27914285714285725</v>
      </c>
      <c r="G58" s="29">
        <v>0</v>
      </c>
      <c r="H58" s="29">
        <v>0</v>
      </c>
      <c r="I58" s="29">
        <v>0</v>
      </c>
      <c r="J58" s="29">
        <v>-0.20163934426229504</v>
      </c>
      <c r="K58" s="29">
        <v>0.23018867924528308</v>
      </c>
      <c r="L58" s="29">
        <v>0</v>
      </c>
      <c r="M58" s="29">
        <v>0</v>
      </c>
      <c r="N58" s="29">
        <v>0</v>
      </c>
      <c r="O58" s="29">
        <v>-0.17619047619047615</v>
      </c>
      <c r="P58" s="29">
        <v>0.20704225352112679</v>
      </c>
      <c r="Q58" s="29">
        <v>0</v>
      </c>
      <c r="R58" s="29">
        <v>0</v>
      </c>
      <c r="S58" s="29" t="e">
        <v>#DIV/0!</v>
      </c>
      <c r="T58" s="29" t="e">
        <v>#DIV/0!</v>
      </c>
      <c r="U58" s="29" t="e">
        <v>#DIV/0!</v>
      </c>
    </row>
    <row r="60" spans="3:21" x14ac:dyDescent="0.2">
      <c r="C60" t="s">
        <v>23</v>
      </c>
      <c r="D60" s="29" cm="1">
        <f t="array" ref="D60:R60">_xlfn.ANCHORARRAY(D41)/disag!D19:R19</f>
        <v>0</v>
      </c>
      <c r="E60" s="29">
        <v>0.22227272727272729</v>
      </c>
      <c r="F60" s="29">
        <v>-0.27914285714285725</v>
      </c>
      <c r="G60" s="29">
        <v>0</v>
      </c>
      <c r="H60" s="29">
        <v>0</v>
      </c>
      <c r="I60" s="29">
        <v>0</v>
      </c>
      <c r="J60" s="29">
        <v>0.20163934426229504</v>
      </c>
      <c r="K60" s="29">
        <v>-0.23018867924528308</v>
      </c>
      <c r="L60" s="29">
        <v>0</v>
      </c>
      <c r="M60" s="29">
        <v>0</v>
      </c>
      <c r="N60" s="29">
        <v>0</v>
      </c>
      <c r="O60" s="29">
        <v>0.17619047619047615</v>
      </c>
      <c r="P60" s="29">
        <v>-0.20704225352112679</v>
      </c>
      <c r="Q60" s="29">
        <v>0</v>
      </c>
      <c r="R60" s="29">
        <v>0</v>
      </c>
    </row>
  </sheetData>
  <conditionalFormatting sqref="D43:U58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A06B3-FA20-4592-B660-1058589AD94D}">
  <dimension ref="A1:R39"/>
  <sheetViews>
    <sheetView tabSelected="1" zoomScale="107" workbookViewId="0">
      <selection activeCell="G25" sqref="G25:I39"/>
    </sheetView>
  </sheetViews>
  <sheetFormatPr baseColWidth="10" defaultColWidth="8.83203125" defaultRowHeight="15" x14ac:dyDescent="0.2"/>
  <sheetData>
    <row r="1" spans="1:18" x14ac:dyDescent="0.2">
      <c r="A1" t="s">
        <v>19</v>
      </c>
      <c r="D1" t="s">
        <v>9</v>
      </c>
      <c r="E1" t="s">
        <v>9</v>
      </c>
      <c r="F1" t="s">
        <v>9</v>
      </c>
      <c r="G1" t="s">
        <v>9</v>
      </c>
      <c r="H1" t="s">
        <v>9</v>
      </c>
      <c r="I1" t="s">
        <v>10</v>
      </c>
      <c r="J1" t="s">
        <v>10</v>
      </c>
      <c r="K1" t="s">
        <v>10</v>
      </c>
      <c r="L1" t="s">
        <v>10</v>
      </c>
      <c r="M1" t="s">
        <v>10</v>
      </c>
      <c r="N1" t="s">
        <v>14</v>
      </c>
      <c r="O1" t="s">
        <v>14</v>
      </c>
      <c r="P1" t="s">
        <v>14</v>
      </c>
      <c r="Q1" t="s">
        <v>14</v>
      </c>
      <c r="R1" t="s">
        <v>14</v>
      </c>
    </row>
    <row r="2" spans="1:18" x14ac:dyDescent="0.2">
      <c r="A2" t="s">
        <v>20</v>
      </c>
      <c r="D2" t="s">
        <v>0</v>
      </c>
      <c r="E2" t="s">
        <v>0</v>
      </c>
      <c r="F2" t="s">
        <v>0</v>
      </c>
      <c r="G2" t="s">
        <v>0</v>
      </c>
      <c r="H2" t="s">
        <v>0</v>
      </c>
      <c r="I2" t="s">
        <v>0</v>
      </c>
      <c r="J2" t="s">
        <v>0</v>
      </c>
      <c r="K2" t="s">
        <v>0</v>
      </c>
      <c r="L2" t="s">
        <v>0</v>
      </c>
      <c r="M2" t="s">
        <v>0</v>
      </c>
      <c r="N2" t="s">
        <v>0</v>
      </c>
      <c r="O2" t="s">
        <v>0</v>
      </c>
      <c r="P2" t="s">
        <v>0</v>
      </c>
      <c r="Q2" t="s">
        <v>0</v>
      </c>
      <c r="R2" t="s">
        <v>0</v>
      </c>
    </row>
    <row r="3" spans="1:18" x14ac:dyDescent="0.2">
      <c r="A3" t="s">
        <v>21</v>
      </c>
      <c r="D3" t="s">
        <v>11</v>
      </c>
      <c r="E3" t="s">
        <v>12</v>
      </c>
      <c r="F3" t="s">
        <v>16</v>
      </c>
      <c r="G3" t="s">
        <v>17</v>
      </c>
      <c r="H3" t="s">
        <v>18</v>
      </c>
      <c r="I3" t="s">
        <v>11</v>
      </c>
      <c r="J3" t="s">
        <v>12</v>
      </c>
      <c r="K3" t="s">
        <v>16</v>
      </c>
      <c r="L3" t="s">
        <v>17</v>
      </c>
      <c r="M3" t="s">
        <v>18</v>
      </c>
      <c r="N3" t="s">
        <v>11</v>
      </c>
      <c r="O3" t="s">
        <v>12</v>
      </c>
      <c r="P3" t="s">
        <v>16</v>
      </c>
      <c r="Q3" t="s">
        <v>17</v>
      </c>
      <c r="R3" t="s">
        <v>18</v>
      </c>
    </row>
    <row r="4" spans="1:18" x14ac:dyDescent="0.2">
      <c r="A4" t="s">
        <v>19</v>
      </c>
      <c r="B4" t="s">
        <v>20</v>
      </c>
      <c r="C4" t="s">
        <v>21</v>
      </c>
    </row>
    <row r="5" spans="1:18" x14ac:dyDescent="0.2">
      <c r="A5" t="s">
        <v>9</v>
      </c>
      <c r="B5" t="s">
        <v>0</v>
      </c>
      <c r="C5" t="s">
        <v>11</v>
      </c>
      <c r="D5">
        <v>30</v>
      </c>
      <c r="E5">
        <v>6.9241347153152999</v>
      </c>
      <c r="F5">
        <v>10.8976474712287</v>
      </c>
      <c r="G5">
        <v>6</v>
      </c>
      <c r="H5">
        <v>5</v>
      </c>
      <c r="I5">
        <v>4</v>
      </c>
      <c r="J5">
        <v>2.1291276374369001</v>
      </c>
      <c r="K5">
        <v>2.82136741321276</v>
      </c>
      <c r="L5">
        <v>2</v>
      </c>
      <c r="M5">
        <v>1</v>
      </c>
      <c r="N5">
        <v>3</v>
      </c>
      <c r="O5">
        <v>1.3187377691475901</v>
      </c>
      <c r="P5">
        <v>2.6416582733994902</v>
      </c>
      <c r="Q5">
        <v>1</v>
      </c>
      <c r="R5">
        <v>1</v>
      </c>
    </row>
    <row r="6" spans="1:18" x14ac:dyDescent="0.2">
      <c r="A6" t="s">
        <v>9</v>
      </c>
      <c r="B6" t="s">
        <v>0</v>
      </c>
      <c r="C6" t="s">
        <v>12</v>
      </c>
      <c r="D6">
        <v>8.6603600717161093</v>
      </c>
      <c r="E6">
        <v>31.405556879317398</v>
      </c>
      <c r="F6">
        <v>7.2373821993109502</v>
      </c>
      <c r="G6">
        <v>8.6603600717161093</v>
      </c>
      <c r="H6">
        <v>6.9385946401249496</v>
      </c>
      <c r="I6">
        <v>2.60081566536376</v>
      </c>
      <c r="J6">
        <v>3.1329108315788399</v>
      </c>
      <c r="K6">
        <v>1.4624653324451</v>
      </c>
      <c r="L6">
        <v>1.5170403411593201</v>
      </c>
      <c r="M6">
        <v>0.99581569271961501</v>
      </c>
      <c r="N6">
        <v>2.0417325211994699</v>
      </c>
      <c r="O6">
        <v>1.8644432799839299</v>
      </c>
      <c r="P6">
        <v>1.47384859479492</v>
      </c>
      <c r="Q6">
        <v>0.99111345517738403</v>
      </c>
      <c r="R6">
        <v>0.99111345517738403</v>
      </c>
    </row>
    <row r="7" spans="1:18" x14ac:dyDescent="0.2">
      <c r="A7" t="s">
        <v>9</v>
      </c>
      <c r="B7" t="s">
        <v>0</v>
      </c>
      <c r="C7" t="s">
        <v>16</v>
      </c>
      <c r="D7">
        <v>7.3408299182909804</v>
      </c>
      <c r="E7">
        <v>23.224632942660701</v>
      </c>
      <c r="F7">
        <v>20.264517540520998</v>
      </c>
      <c r="G7">
        <v>7.3408299182909804</v>
      </c>
      <c r="H7">
        <v>6.0565421795457297</v>
      </c>
      <c r="I7">
        <v>2.3918567881536998</v>
      </c>
      <c r="J7">
        <v>2.9153277465188898</v>
      </c>
      <c r="K7">
        <v>1.4624655241839699</v>
      </c>
      <c r="L7">
        <v>1.4765898060482101</v>
      </c>
      <c r="M7">
        <v>0.99933428699859705</v>
      </c>
      <c r="N7">
        <v>1.9510088305821101</v>
      </c>
      <c r="O7">
        <v>1.9037836019653001</v>
      </c>
      <c r="P7">
        <v>0.73692505787732598</v>
      </c>
      <c r="Q7">
        <v>1.0040700943876999</v>
      </c>
      <c r="R7">
        <v>1.0040700943876999</v>
      </c>
    </row>
    <row r="8" spans="1:18" x14ac:dyDescent="0.2">
      <c r="A8" t="s">
        <v>9</v>
      </c>
      <c r="B8" t="s">
        <v>0</v>
      </c>
      <c r="C8" t="s">
        <v>17</v>
      </c>
      <c r="D8">
        <v>6</v>
      </c>
      <c r="E8">
        <v>4.4884199059691303</v>
      </c>
      <c r="F8">
        <v>11.3531642503514</v>
      </c>
      <c r="G8">
        <v>25</v>
      </c>
      <c r="H8">
        <v>8</v>
      </c>
      <c r="I8">
        <v>2</v>
      </c>
      <c r="J8">
        <v>1.4897326034465601</v>
      </c>
      <c r="K8">
        <v>1.48056442957167</v>
      </c>
      <c r="L8">
        <v>1</v>
      </c>
      <c r="M8">
        <v>1</v>
      </c>
      <c r="N8">
        <v>1</v>
      </c>
      <c r="O8">
        <v>0.65936749495624103</v>
      </c>
      <c r="P8">
        <v>1.32083053084905</v>
      </c>
      <c r="Q8">
        <v>1</v>
      </c>
      <c r="R8">
        <v>1</v>
      </c>
    </row>
    <row r="9" spans="1:18" x14ac:dyDescent="0.2">
      <c r="A9" t="s">
        <v>9</v>
      </c>
      <c r="B9" t="s">
        <v>0</v>
      </c>
      <c r="C9" t="s">
        <v>18</v>
      </c>
      <c r="D9">
        <v>5</v>
      </c>
      <c r="E9">
        <v>3.9060498852722598</v>
      </c>
      <c r="F9">
        <v>8.9652372414743908</v>
      </c>
      <c r="G9">
        <v>8</v>
      </c>
      <c r="H9">
        <v>22</v>
      </c>
      <c r="I9">
        <v>1</v>
      </c>
      <c r="J9">
        <v>0.66278290451120303</v>
      </c>
      <c r="K9">
        <v>1.31741512096452</v>
      </c>
      <c r="L9">
        <v>1</v>
      </c>
      <c r="M9">
        <v>1</v>
      </c>
      <c r="N9">
        <v>1</v>
      </c>
      <c r="O9">
        <v>0.65936749495624103</v>
      </c>
      <c r="P9">
        <v>1.32083053084905</v>
      </c>
      <c r="Q9">
        <v>1</v>
      </c>
      <c r="R9">
        <v>1</v>
      </c>
    </row>
    <row r="10" spans="1:18" x14ac:dyDescent="0.2">
      <c r="A10" t="s">
        <v>10</v>
      </c>
      <c r="B10" t="s">
        <v>0</v>
      </c>
      <c r="C10" t="s">
        <v>11</v>
      </c>
      <c r="D10">
        <v>5</v>
      </c>
      <c r="E10">
        <v>2.7997234711585999</v>
      </c>
      <c r="F10">
        <v>4.1309695981161099</v>
      </c>
      <c r="G10">
        <v>2</v>
      </c>
      <c r="H10">
        <v>2</v>
      </c>
      <c r="I10">
        <v>28</v>
      </c>
      <c r="J10">
        <v>6.2221384618940299</v>
      </c>
      <c r="K10">
        <v>9.6194456949484799</v>
      </c>
      <c r="L10">
        <v>6</v>
      </c>
      <c r="M10">
        <v>5</v>
      </c>
      <c r="N10">
        <v>3</v>
      </c>
      <c r="O10">
        <v>1.3187377691475901</v>
      </c>
      <c r="P10">
        <v>2.6416582733994902</v>
      </c>
      <c r="Q10">
        <v>1</v>
      </c>
      <c r="R10">
        <v>1</v>
      </c>
    </row>
    <row r="11" spans="1:18" x14ac:dyDescent="0.2">
      <c r="A11" t="s">
        <v>10</v>
      </c>
      <c r="B11" t="s">
        <v>0</v>
      </c>
      <c r="C11" t="s">
        <v>12</v>
      </c>
      <c r="D11">
        <v>3.6631080373068698</v>
      </c>
      <c r="E11">
        <v>3.80299936804566</v>
      </c>
      <c r="F11">
        <v>2.1712126967204401</v>
      </c>
      <c r="G11">
        <v>2.0314770388858698</v>
      </c>
      <c r="H11">
        <v>1.5059774333509801</v>
      </c>
      <c r="I11">
        <v>7.5039512119871796</v>
      </c>
      <c r="J11">
        <v>28.935553952677299</v>
      </c>
      <c r="K11">
        <v>6.5810840328977296</v>
      </c>
      <c r="L11">
        <v>8.0770800183254892</v>
      </c>
      <c r="M11">
        <v>6.9342583999552803</v>
      </c>
      <c r="N11">
        <v>2.03077521892547</v>
      </c>
      <c r="O11">
        <v>1.8566781192461299</v>
      </c>
      <c r="P11">
        <v>1.47384860398508</v>
      </c>
      <c r="Q11">
        <v>0.98976561047137901</v>
      </c>
      <c r="R11">
        <v>0.98976561047137901</v>
      </c>
    </row>
    <row r="12" spans="1:18" x14ac:dyDescent="0.2">
      <c r="A12" t="s">
        <v>10</v>
      </c>
      <c r="B12" t="s">
        <v>0</v>
      </c>
      <c r="C12" t="s">
        <v>16</v>
      </c>
      <c r="D12">
        <v>3.3296290648725901</v>
      </c>
      <c r="E12">
        <v>3.5486618420313398</v>
      </c>
      <c r="F12">
        <v>1.4474772211695699</v>
      </c>
      <c r="G12">
        <v>1.9604489909148599</v>
      </c>
      <c r="H12">
        <v>1.4872552724346499</v>
      </c>
      <c r="I12">
        <v>6.4900830496734203</v>
      </c>
      <c r="J12">
        <v>21.852339119755399</v>
      </c>
      <c r="K12">
        <v>19.7431135911987</v>
      </c>
      <c r="L12">
        <v>6.91881442736568</v>
      </c>
      <c r="M12">
        <v>6.0584539010225402</v>
      </c>
      <c r="N12">
        <v>1.9611632081848001</v>
      </c>
      <c r="O12">
        <v>1.9105933632018299</v>
      </c>
      <c r="P12">
        <v>0.73692504902307598</v>
      </c>
      <c r="Q12">
        <v>1.00522979842808</v>
      </c>
      <c r="R12">
        <v>1.00522979842808</v>
      </c>
    </row>
    <row r="13" spans="1:18" x14ac:dyDescent="0.2">
      <c r="A13" t="s">
        <v>10</v>
      </c>
      <c r="B13" t="s">
        <v>0</v>
      </c>
      <c r="C13" t="s">
        <v>17</v>
      </c>
      <c r="D13">
        <v>2</v>
      </c>
      <c r="E13">
        <v>1.3346680990975699</v>
      </c>
      <c r="F13">
        <v>2.6257279426233402</v>
      </c>
      <c r="G13">
        <v>1</v>
      </c>
      <c r="H13">
        <v>1</v>
      </c>
      <c r="I13">
        <v>5</v>
      </c>
      <c r="J13">
        <v>4.5394341685711099</v>
      </c>
      <c r="K13">
        <v>10.3120509721898</v>
      </c>
      <c r="L13">
        <v>24</v>
      </c>
      <c r="M13">
        <v>7</v>
      </c>
      <c r="N13">
        <v>1</v>
      </c>
      <c r="O13">
        <v>0.65936749495624103</v>
      </c>
      <c r="P13">
        <v>1.32083053084905</v>
      </c>
      <c r="Q13">
        <v>1</v>
      </c>
      <c r="R13">
        <v>1</v>
      </c>
    </row>
    <row r="14" spans="1:18" x14ac:dyDescent="0.2">
      <c r="A14" t="s">
        <v>10</v>
      </c>
      <c r="B14" t="s">
        <v>0</v>
      </c>
      <c r="C14" t="s">
        <v>18</v>
      </c>
      <c r="D14">
        <v>2</v>
      </c>
      <c r="E14">
        <v>1.49738190132955</v>
      </c>
      <c r="F14">
        <v>1.47291513072603</v>
      </c>
      <c r="G14">
        <v>1</v>
      </c>
      <c r="H14">
        <v>1</v>
      </c>
      <c r="I14">
        <v>4</v>
      </c>
      <c r="J14">
        <v>3.8780831042781401</v>
      </c>
      <c r="K14">
        <v>8.9932040255131902</v>
      </c>
      <c r="L14">
        <v>7</v>
      </c>
      <c r="M14">
        <v>21</v>
      </c>
      <c r="N14">
        <v>1</v>
      </c>
      <c r="O14">
        <v>0.65936749495624103</v>
      </c>
      <c r="P14">
        <v>1.32083053084905</v>
      </c>
      <c r="Q14">
        <v>1</v>
      </c>
      <c r="R14">
        <v>1</v>
      </c>
    </row>
    <row r="15" spans="1:18" x14ac:dyDescent="0.2">
      <c r="A15" t="s">
        <v>14</v>
      </c>
      <c r="B15" t="s">
        <v>0</v>
      </c>
      <c r="C15" t="s">
        <v>11</v>
      </c>
      <c r="D15">
        <v>6</v>
      </c>
      <c r="E15">
        <v>3.4620767810794399</v>
      </c>
      <c r="F15">
        <v>5.4488143076652502</v>
      </c>
      <c r="G15">
        <v>3</v>
      </c>
      <c r="H15">
        <v>2</v>
      </c>
      <c r="I15">
        <v>5</v>
      </c>
      <c r="J15">
        <v>2.7825513258144299</v>
      </c>
      <c r="K15">
        <v>4.1481417448317401</v>
      </c>
      <c r="L15">
        <v>2</v>
      </c>
      <c r="M15">
        <v>2</v>
      </c>
      <c r="N15">
        <v>32</v>
      </c>
      <c r="O15">
        <v>7.5037271023538201</v>
      </c>
      <c r="P15">
        <v>12.2982531158841</v>
      </c>
      <c r="Q15">
        <v>7</v>
      </c>
      <c r="R15">
        <v>6</v>
      </c>
    </row>
    <row r="16" spans="1:18" x14ac:dyDescent="0.2">
      <c r="A16" t="s">
        <v>14</v>
      </c>
      <c r="B16" t="s">
        <v>0</v>
      </c>
      <c r="C16" t="s">
        <v>12</v>
      </c>
      <c r="D16">
        <v>4.8516443641126701</v>
      </c>
      <c r="E16">
        <v>4.5730761567015197</v>
      </c>
      <c r="F16">
        <v>2.1712134751671202</v>
      </c>
      <c r="G16">
        <v>2.5881244472738199</v>
      </c>
      <c r="H16">
        <v>2.0449808188656999</v>
      </c>
      <c r="I16">
        <v>3.6801601928203298</v>
      </c>
      <c r="J16">
        <v>3.7681034420452502</v>
      </c>
      <c r="K16">
        <v>2.1936955549222499</v>
      </c>
      <c r="L16">
        <v>2.0384353232322998</v>
      </c>
      <c r="M16">
        <v>1.509768324702</v>
      </c>
      <c r="N16">
        <v>9.8150851643012196</v>
      </c>
      <c r="O16">
        <v>32.9036979433629</v>
      </c>
      <c r="P16">
        <v>8.1061422604045195</v>
      </c>
      <c r="Q16">
        <v>9.2443287693782903</v>
      </c>
      <c r="R16">
        <v>8.0990761156796491</v>
      </c>
    </row>
    <row r="17" spans="1:18" x14ac:dyDescent="0.2">
      <c r="A17" t="s">
        <v>14</v>
      </c>
      <c r="B17" t="s">
        <v>0</v>
      </c>
      <c r="C17" t="s">
        <v>16</v>
      </c>
      <c r="D17">
        <v>4.13847147739805</v>
      </c>
      <c r="E17">
        <v>4.0496801251007302</v>
      </c>
      <c r="F17">
        <v>2.1712135703676601</v>
      </c>
      <c r="G17">
        <v>2.4017580843071</v>
      </c>
      <c r="H17">
        <v>1.94563991264434</v>
      </c>
      <c r="I17">
        <v>3.3096848327664898</v>
      </c>
      <c r="J17">
        <v>3.5412728335993902</v>
      </c>
      <c r="K17">
        <v>1.46246531852284</v>
      </c>
      <c r="L17">
        <v>1.9521439946977801</v>
      </c>
      <c r="M17">
        <v>1.48276235250636</v>
      </c>
      <c r="N17">
        <v>8.1822696663236592</v>
      </c>
      <c r="O17">
        <v>24.090650281279402</v>
      </c>
      <c r="P17">
        <v>22.107540356461101</v>
      </c>
      <c r="Q17">
        <v>7.7500251431712597</v>
      </c>
      <c r="R17">
        <v>6.8907691278629901</v>
      </c>
    </row>
    <row r="18" spans="1:18" x14ac:dyDescent="0.2">
      <c r="A18" t="s">
        <v>14</v>
      </c>
      <c r="B18" t="s">
        <v>0</v>
      </c>
      <c r="C18" t="s">
        <v>17</v>
      </c>
      <c r="D18">
        <v>3</v>
      </c>
      <c r="E18">
        <v>2.1416364669938899</v>
      </c>
      <c r="F18">
        <v>2.8088585834814701</v>
      </c>
      <c r="G18">
        <v>2</v>
      </c>
      <c r="H18">
        <v>1</v>
      </c>
      <c r="I18">
        <v>2</v>
      </c>
      <c r="J18">
        <v>1.3255679620427001</v>
      </c>
      <c r="K18">
        <v>2.6348280792843499</v>
      </c>
      <c r="L18">
        <v>1</v>
      </c>
      <c r="M18">
        <v>1</v>
      </c>
      <c r="N18">
        <v>7</v>
      </c>
      <c r="O18">
        <v>5.1732686382805904</v>
      </c>
      <c r="P18">
        <v>11.658414521191199</v>
      </c>
      <c r="Q18">
        <v>26</v>
      </c>
      <c r="R18">
        <v>8</v>
      </c>
    </row>
    <row r="19" spans="1:18" x14ac:dyDescent="0.2">
      <c r="A19" t="s">
        <v>14</v>
      </c>
      <c r="B19" t="s">
        <v>0</v>
      </c>
      <c r="C19" t="s">
        <v>18</v>
      </c>
      <c r="D19">
        <v>2</v>
      </c>
      <c r="E19">
        <v>1.3346680990975699</v>
      </c>
      <c r="F19">
        <v>2.6257279426233402</v>
      </c>
      <c r="G19">
        <v>1</v>
      </c>
      <c r="H19">
        <v>1</v>
      </c>
      <c r="I19">
        <v>2</v>
      </c>
      <c r="J19">
        <v>1.4897326034465601</v>
      </c>
      <c r="K19">
        <v>1.48056442957167</v>
      </c>
      <c r="L19">
        <v>1</v>
      </c>
      <c r="M19">
        <v>1</v>
      </c>
      <c r="N19">
        <v>6</v>
      </c>
      <c r="O19">
        <v>4.51497189050363</v>
      </c>
      <c r="P19">
        <v>10.336513255747899</v>
      </c>
      <c r="Q19">
        <v>8</v>
      </c>
      <c r="R19">
        <v>23</v>
      </c>
    </row>
    <row r="21" spans="1:18" x14ac:dyDescent="0.2">
      <c r="D21" t="s">
        <v>19</v>
      </c>
      <c r="G21" t="s">
        <v>9</v>
      </c>
      <c r="H21" t="s">
        <v>10</v>
      </c>
      <c r="I21" t="s">
        <v>14</v>
      </c>
    </row>
    <row r="22" spans="1:18" x14ac:dyDescent="0.2">
      <c r="D22" t="s">
        <v>20</v>
      </c>
      <c r="G22" t="s">
        <v>3</v>
      </c>
      <c r="H22" t="s">
        <v>3</v>
      </c>
      <c r="I22" t="s">
        <v>3</v>
      </c>
    </row>
    <row r="23" spans="1:18" x14ac:dyDescent="0.2">
      <c r="D23" t="s">
        <v>21</v>
      </c>
      <c r="G23" t="s">
        <v>4</v>
      </c>
      <c r="H23" t="s">
        <v>4</v>
      </c>
      <c r="I23" t="s">
        <v>4</v>
      </c>
    </row>
    <row r="24" spans="1:18" x14ac:dyDescent="0.2">
      <c r="D24" t="s">
        <v>19</v>
      </c>
      <c r="E24" t="s">
        <v>20</v>
      </c>
      <c r="F24" t="s">
        <v>21</v>
      </c>
    </row>
    <row r="25" spans="1:18" x14ac:dyDescent="0.2">
      <c r="D25" t="s">
        <v>9</v>
      </c>
      <c r="E25" t="s">
        <v>0</v>
      </c>
      <c r="F25" t="s">
        <v>11</v>
      </c>
      <c r="G25">
        <v>40</v>
      </c>
      <c r="H25">
        <v>10</v>
      </c>
      <c r="I25">
        <v>8</v>
      </c>
    </row>
    <row r="26" spans="1:18" x14ac:dyDescent="0.2">
      <c r="D26" t="s">
        <v>9</v>
      </c>
      <c r="E26" t="s">
        <v>0</v>
      </c>
      <c r="F26" t="s">
        <v>12</v>
      </c>
      <c r="G26">
        <v>39.211235639814902</v>
      </c>
      <c r="H26">
        <v>13.302865754955899</v>
      </c>
      <c r="I26">
        <v>9.6307019837449808</v>
      </c>
    </row>
    <row r="27" spans="1:18" x14ac:dyDescent="0.2">
      <c r="D27" t="s">
        <v>9</v>
      </c>
      <c r="E27" t="s">
        <v>0</v>
      </c>
      <c r="F27" t="s">
        <v>16</v>
      </c>
      <c r="G27">
        <v>25.923954921046501</v>
      </c>
      <c r="H27">
        <v>8.7275586630507807</v>
      </c>
      <c r="I27">
        <v>7.3783679117060101</v>
      </c>
    </row>
    <row r="28" spans="1:18" x14ac:dyDescent="0.2">
      <c r="D28" t="s">
        <v>9</v>
      </c>
      <c r="E28" t="s">
        <v>0</v>
      </c>
      <c r="F28" t="s">
        <v>17</v>
      </c>
      <c r="G28">
        <v>28</v>
      </c>
      <c r="H28">
        <v>9</v>
      </c>
      <c r="I28">
        <v>7</v>
      </c>
    </row>
    <row r="29" spans="1:18" x14ac:dyDescent="0.2">
      <c r="D29" t="s">
        <v>9</v>
      </c>
      <c r="E29" t="s">
        <v>0</v>
      </c>
      <c r="F29" t="s">
        <v>18</v>
      </c>
      <c r="G29">
        <v>25</v>
      </c>
      <c r="H29">
        <v>8</v>
      </c>
      <c r="I29">
        <v>6</v>
      </c>
    </row>
    <row r="30" spans="1:18" x14ac:dyDescent="0.2">
      <c r="D30" t="s">
        <v>10</v>
      </c>
      <c r="E30" t="s">
        <v>0</v>
      </c>
      <c r="F30" t="s">
        <v>11</v>
      </c>
      <c r="G30">
        <v>12</v>
      </c>
      <c r="H30">
        <v>45</v>
      </c>
      <c r="I30">
        <v>10</v>
      </c>
    </row>
    <row r="31" spans="1:18" x14ac:dyDescent="0.2">
      <c r="D31" t="s">
        <v>10</v>
      </c>
      <c r="E31" t="s">
        <v>0</v>
      </c>
      <c r="F31" t="s">
        <v>12</v>
      </c>
      <c r="G31">
        <v>10.8184717718292</v>
      </c>
      <c r="H31">
        <v>47.155034931969503</v>
      </c>
      <c r="I31">
        <v>12.672669280655899</v>
      </c>
    </row>
    <row r="32" spans="1:18" x14ac:dyDescent="0.2">
      <c r="D32" t="s">
        <v>10</v>
      </c>
      <c r="E32" t="s">
        <v>0</v>
      </c>
      <c r="F32" t="s">
        <v>16</v>
      </c>
      <c r="G32">
        <v>8.1940254793915006</v>
      </c>
      <c r="H32">
        <v>33.1823350995247</v>
      </c>
      <c r="I32">
        <v>9.35426471524835</v>
      </c>
    </row>
    <row r="33" spans="4:9" x14ac:dyDescent="0.2">
      <c r="D33" t="s">
        <v>10</v>
      </c>
      <c r="E33" t="s">
        <v>0</v>
      </c>
      <c r="F33" t="s">
        <v>17</v>
      </c>
      <c r="G33">
        <v>8</v>
      </c>
      <c r="H33">
        <v>35</v>
      </c>
      <c r="I33">
        <v>9</v>
      </c>
    </row>
    <row r="34" spans="4:9" x14ac:dyDescent="0.2">
      <c r="D34" t="s">
        <v>10</v>
      </c>
      <c r="E34" t="s">
        <v>0</v>
      </c>
      <c r="F34" t="s">
        <v>18</v>
      </c>
      <c r="G34">
        <v>7</v>
      </c>
      <c r="H34">
        <v>32</v>
      </c>
      <c r="I34">
        <v>8</v>
      </c>
    </row>
    <row r="35" spans="4:9" x14ac:dyDescent="0.2">
      <c r="D35" t="s">
        <v>14</v>
      </c>
      <c r="E35" t="s">
        <v>0</v>
      </c>
      <c r="F35" t="s">
        <v>11</v>
      </c>
      <c r="G35">
        <v>10</v>
      </c>
      <c r="H35">
        <v>12</v>
      </c>
      <c r="I35">
        <v>50</v>
      </c>
    </row>
    <row r="36" spans="4:9" x14ac:dyDescent="0.2">
      <c r="D36" t="s">
        <v>14</v>
      </c>
      <c r="E36" t="s">
        <v>0</v>
      </c>
      <c r="F36" t="s">
        <v>12</v>
      </c>
      <c r="G36">
        <v>9.7525841685928008</v>
      </c>
      <c r="H36">
        <v>10.796664645958</v>
      </c>
      <c r="I36">
        <v>52.231881375438299</v>
      </c>
    </row>
    <row r="37" spans="4:9" x14ac:dyDescent="0.2">
      <c r="D37" t="s">
        <v>14</v>
      </c>
      <c r="E37" t="s">
        <v>0</v>
      </c>
      <c r="F37" t="s">
        <v>16</v>
      </c>
      <c r="G37">
        <v>7.2466032313941602</v>
      </c>
      <c r="H37">
        <v>8.2089692814652295</v>
      </c>
      <c r="I37">
        <v>41.467739504137199</v>
      </c>
    </row>
    <row r="38" spans="4:9" x14ac:dyDescent="0.2">
      <c r="D38" t="s">
        <v>14</v>
      </c>
      <c r="E38" t="s">
        <v>0</v>
      </c>
      <c r="F38" t="s">
        <v>17</v>
      </c>
      <c r="G38">
        <v>7</v>
      </c>
      <c r="H38">
        <v>8</v>
      </c>
      <c r="I38">
        <v>42</v>
      </c>
    </row>
    <row r="39" spans="4:9" x14ac:dyDescent="0.2">
      <c r="D39" t="s">
        <v>14</v>
      </c>
      <c r="E39" t="s">
        <v>0</v>
      </c>
      <c r="F39" t="s">
        <v>18</v>
      </c>
      <c r="G39">
        <v>6</v>
      </c>
      <c r="H39">
        <v>7</v>
      </c>
      <c r="I39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AED4C651AD5C4F9C61E3D439BD1465" ma:contentTypeVersion="11" ma:contentTypeDescription="Create a new document." ma:contentTypeScope="" ma:versionID="348072715f26cde881c56d84fe7c6dcc">
  <xsd:schema xmlns:xsd="http://www.w3.org/2001/XMLSchema" xmlns:xs="http://www.w3.org/2001/XMLSchema" xmlns:p="http://schemas.microsoft.com/office/2006/metadata/properties" xmlns:ns2="90e7079a-7589-470d-892b-836f3f5ab9a4" xmlns:ns3="9ef6bf99-292f-445d-95df-6a8984d5eb85" targetNamespace="http://schemas.microsoft.com/office/2006/metadata/properties" ma:root="true" ma:fieldsID="53f9bc5e977a2cc0a870214cffd63ac6" ns2:_="" ns3:_="">
    <xsd:import namespace="90e7079a-7589-470d-892b-836f3f5ab9a4"/>
    <xsd:import namespace="9ef6bf99-292f-445d-95df-6a8984d5eb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7079a-7589-470d-892b-836f3f5ab9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b97a35b-a029-4e12-bd78-87cfbccc28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f6bf99-292f-445d-95df-6a8984d5eb8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6c05da7-2055-4578-a7cf-40c9d64d09c1}" ma:internalName="TaxCatchAll" ma:showField="CatchAllData" ma:web="9ef6bf99-292f-445d-95df-6a8984d5eb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e7079a-7589-470d-892b-836f3f5ab9a4">
      <Terms xmlns="http://schemas.microsoft.com/office/infopath/2007/PartnerControls"/>
    </lcf76f155ced4ddcb4097134ff3c332f>
    <TaxCatchAll xmlns="9ef6bf99-292f-445d-95df-6a8984d5eb85" xsi:nil="true"/>
  </documentManagement>
</p:properties>
</file>

<file path=customXml/itemProps1.xml><?xml version="1.0" encoding="utf-8"?>
<ds:datastoreItem xmlns:ds="http://schemas.openxmlformats.org/officeDocument/2006/customXml" ds:itemID="{26A08216-10EB-48EC-AA27-E05E93B0ED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178926-9469-4578-B7D1-7DB403FC86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e7079a-7589-470d-892b-836f3f5ab9a4"/>
    <ds:schemaRef ds:uri="9ef6bf99-292f-445d-95df-6a8984d5eb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7EC2AF-4C44-4E0E-903F-4CCB20374C1C}">
  <ds:schemaRefs>
    <ds:schemaRef ds:uri="http://schemas.microsoft.com/office/2006/metadata/properties"/>
    <ds:schemaRef ds:uri="http://schemas.microsoft.com/office/infopath/2007/PartnerControls"/>
    <ds:schemaRef ds:uri="90e7079a-7589-470d-892b-836f3f5ab9a4"/>
    <ds:schemaRef ds:uri="9ef6bf99-292f-445d-95df-6a8984d5eb8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flows</vt:lpstr>
      <vt:lpstr>units</vt:lpstr>
      <vt:lpstr>disag</vt:lpstr>
      <vt:lpstr>disag_result</vt:lpstr>
      <vt:lpstr>disag_result_&gt;=</vt:lpstr>
      <vt:lpstr>disag_result_varV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Camilla Citterio</dc:creator>
  <cp:lastModifiedBy>Lorenzo Rinaldi</cp:lastModifiedBy>
  <dcterms:created xsi:type="dcterms:W3CDTF">2026-03-16T11:49:43Z</dcterms:created>
  <dcterms:modified xsi:type="dcterms:W3CDTF">2026-05-04T14:03:44Z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0x0101007BAED4C651AD5C4F9C61E3D439BD1465</vt:lpwstr>
  </property>
  <property fmtid="{D5CDD505-2E9C-101B-9397-08002B2CF9AE}" pid="3" name="MediaServiceImageTags">
    <vt:lpwstr/>
  </property>
</Properties>
</file>